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981" activeTab="0"/>
  </bookViews>
  <sheets>
    <sheet name="TAB. PREVIDENCIÁRIA" sheetId="1" r:id="rId1"/>
    <sheet name="tTAB. PADRAOI" sheetId="2" r:id="rId2"/>
    <sheet name="TAB. PADRAO" sheetId="3" r:id="rId3"/>
    <sheet name="TAB. PADRAOCJF" sheetId="4" r:id="rId4"/>
    <sheet name="TAB. SAL. MÍN." sheetId="5" r:id="rId5"/>
    <sheet name="UPC" sheetId="6" r:id="rId6"/>
    <sheet name="TABELA FGTS ORIGINAL " sheetId="7" r:id="rId7"/>
    <sheet name="SELIC" sheetId="8" r:id="rId8"/>
    <sheet name="URV" sheetId="9" r:id="rId9"/>
  </sheets>
  <definedNames>
    <definedName name="_xlnm._FilterDatabase" localSheetId="6" hidden="1">'TABELA FGTS ORIGINAL '!$B$3:$B$197</definedName>
    <definedName name="_xlnm.Print_Area" localSheetId="2">'TAB. PADRAO'!$A$440:$E$459</definedName>
    <definedName name="_xlnm.Print_Area" localSheetId="3">'TAB. PADRAOCJF'!$A$440:$E$459</definedName>
    <definedName name="_xlnm.Print_Area" localSheetId="0">'TAB. PREVIDENCIÁRIA'!$A$7:$D$450</definedName>
    <definedName name="_xlnm.Print_Area" localSheetId="4">'TAB. SAL. MÍN.'!$A$1:$E$482</definedName>
    <definedName name="_xlnm.Print_Area" localSheetId="1">'tTAB. PADRAOI'!$A$440:$E$459</definedName>
    <definedName name="_xlnm.Print_Area" localSheetId="5">'UPC'!$A$1:$D$298</definedName>
    <definedName name="_xlnm.Print_Area" localSheetId="8">'URV'!$A$1:$L$53</definedName>
    <definedName name="TABLE" localSheetId="0">'TAB. PREVIDENCIÁRIA'!$F$389:$G$389</definedName>
    <definedName name="TABLE" localSheetId="8">'URV'!$A$3:$F$38</definedName>
    <definedName name="TABLE_10" localSheetId="8">'URV'!$E$6:$F$6</definedName>
    <definedName name="TABLE_11" localSheetId="8">'URV'!$E$6:$F$6</definedName>
    <definedName name="TABLE_12" localSheetId="8">'URV'!$E$6:$F$6</definedName>
    <definedName name="TABLE_13" localSheetId="8">'URV'!$E$7:$F$40</definedName>
    <definedName name="TABLE_14" localSheetId="8">'URV'!$E$7:$F$40</definedName>
    <definedName name="TABLE_15" localSheetId="8">'URV'!$E$7:$F$40</definedName>
    <definedName name="TABLE_16" localSheetId="8">'URV'!$E$7:$F$40</definedName>
    <definedName name="TABLE_17" localSheetId="8">'URV'!$G$4:$H$24</definedName>
    <definedName name="TABLE_18" localSheetId="8">'URV'!$G$4:$H$24</definedName>
    <definedName name="TABLE_19" localSheetId="8">'URV'!$G$4:$H$24</definedName>
    <definedName name="TABLE_2" localSheetId="0">'TAB. PREVIDENCIÁRIA'!$F$389:$G$389</definedName>
    <definedName name="TABLE_2" localSheetId="8">'URV'!$A$1:$F$38</definedName>
    <definedName name="TABLE_20" localSheetId="8">'URV'!$G$4:$H$24</definedName>
    <definedName name="TABLE_21" localSheetId="8">'URV'!#REF!</definedName>
    <definedName name="TABLE_22" localSheetId="8">'URV'!#REF!</definedName>
    <definedName name="TABLE_23" localSheetId="8">'URV'!#REF!</definedName>
    <definedName name="TABLE_24" localSheetId="8">'URV'!#REF!</definedName>
    <definedName name="TABLE_25" localSheetId="8">'URV'!#REF!</definedName>
    <definedName name="TABLE_26" localSheetId="8">'URV'!#REF!</definedName>
    <definedName name="TABLE_27" localSheetId="8">'URV'!#REF!</definedName>
    <definedName name="TABLE_28" localSheetId="8">'URV'!#REF!</definedName>
    <definedName name="TABLE_29" localSheetId="8">'URV'!$K$4:$L$26</definedName>
    <definedName name="TABLE_3" localSheetId="8">'URV'!$A$1:$F$38</definedName>
    <definedName name="TABLE_30" localSheetId="8">'URV'!$K$4:$L$26</definedName>
    <definedName name="TABLE_31" localSheetId="8">'URV'!$K$4:$L$26</definedName>
    <definedName name="TABLE_32" localSheetId="8">'URV'!$K$4:$L$26</definedName>
    <definedName name="TABLE_4" localSheetId="8">'URV'!$A$1:$F$38</definedName>
    <definedName name="TABLE_5" localSheetId="8">'URV'!$A$39:$B$53</definedName>
    <definedName name="TABLE_6" localSheetId="8">'URV'!$A$39:$B$53</definedName>
    <definedName name="TABLE_7" localSheetId="8">'URV'!$A$39:$B$53</definedName>
    <definedName name="TABLE_8" localSheetId="8">'URV'!$A$39:$B$53</definedName>
    <definedName name="TABLE_9" localSheetId="8">'URV'!$E$6:$F$6</definedName>
    <definedName name="_xlnm.Print_Titles" localSheetId="2">'TAB. PADRAO'!$A:$A</definedName>
    <definedName name="_xlnm.Print_Titles" localSheetId="3">'TAB. PADRAOCJF'!$A:$A</definedName>
    <definedName name="_xlnm.Print_Titles" localSheetId="0">'TAB. PREVIDENCIÁRIA'!$A:$A,'TAB. PREVIDENCIÁRIA'!$5:$6</definedName>
    <definedName name="_xlnm.Print_Titles" localSheetId="4">'TAB. SAL. MÍN.'!$A:$A,'TAB. SAL. MÍN.'!$5:$6</definedName>
    <definedName name="_xlnm.Print_Titles" localSheetId="6">'TABELA FGTS ORIGINAL '!$3:$3</definedName>
    <definedName name="_xlnm.Print_Titles" localSheetId="1">'tTAB. PADRAOI'!$A:$A</definedName>
    <definedName name="_xlnm.Print_Titles" localSheetId="5">'UPC'!$A:$A</definedName>
  </definedNames>
  <calcPr fullCalcOnLoad="1"/>
</workbook>
</file>

<file path=xl/sharedStrings.xml><?xml version="1.0" encoding="utf-8"?>
<sst xmlns="http://schemas.openxmlformats.org/spreadsheetml/2006/main" count="77" uniqueCount="35">
  <si>
    <t xml:space="preserve">PODER JUDICIÁRIO </t>
  </si>
  <si>
    <t xml:space="preserve">SEÇÃO JUDICIÁRIA DE PERNAMBUCO </t>
  </si>
  <si>
    <t xml:space="preserve">SEÇÃO DE CONTADORIA </t>
  </si>
  <si>
    <t>PERÍODO</t>
  </si>
  <si>
    <t>ORTN/OTN/BTN</t>
  </si>
  <si>
    <t xml:space="preserve">ÍNDICE </t>
  </si>
  <si>
    <t>BTN-INPC UFIR</t>
  </si>
  <si>
    <t>ATUALIZAÇÃO</t>
  </si>
  <si>
    <t xml:space="preserve">ATUALIZAÇÃO </t>
  </si>
  <si>
    <t>SAL. MIN. REF.</t>
  </si>
  <si>
    <t>VARIAÇÃO DOS</t>
  </si>
  <si>
    <t>INDEXADORES OFICIAIS</t>
  </si>
  <si>
    <t>UPC</t>
  </si>
  <si>
    <t>VARIAÇÃO DA UPC</t>
  </si>
  <si>
    <t>TAB. COR. UPC</t>
  </si>
  <si>
    <t>COMPET.</t>
  </si>
  <si>
    <t>SALDO BASE</t>
  </si>
  <si>
    <t>CREDITO</t>
  </si>
  <si>
    <t>RENDIMENTOS DO FGTS - COEF. DE JAM</t>
  </si>
  <si>
    <t>MÊS</t>
  </si>
  <si>
    <t xml:space="preserve">TAXA </t>
  </si>
  <si>
    <t>TX. ACUMULADA</t>
  </si>
  <si>
    <t>SOMA</t>
  </si>
  <si>
    <t>URV</t>
  </si>
  <si>
    <t>Data</t>
  </si>
  <si>
    <t>Valor</t>
  </si>
  <si>
    <t>ORTN/OTN/BTN/INPC/IRSM/IPCr/INPC/IGP-DI</t>
  </si>
  <si>
    <t>VARIAÇÃO DOS INDEXADORES</t>
  </si>
  <si>
    <t>ÍNDICE CORREÇÃO</t>
  </si>
  <si>
    <t xml:space="preserve">VARIAÇÃO DO SM. REF. </t>
  </si>
  <si>
    <t>SAL. MIN.PISO NAC.</t>
  </si>
  <si>
    <t>VARIAÇÃO DO SAL. MIN.PISO NAC. DE SAL.</t>
  </si>
  <si>
    <t>SELIC</t>
  </si>
  <si>
    <t>Auxiliar</t>
  </si>
  <si>
    <t>TETOS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</si>
</sst>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_(* #,##0.0000_);_(* \(#,##0.0000\);_(* &quot;-&quot;??_);_(@_)"/>
    <numFmt numFmtId="167" formatCode="0.000000000000"/>
    <numFmt numFmtId="168" formatCode="0.00000"/>
    <numFmt numFmtId="169" formatCode="0.000000"/>
    <numFmt numFmtId="170" formatCode="0.0000000"/>
    <numFmt numFmtId="171" formatCode="0.000000000"/>
    <numFmt numFmtId="172" formatCode="0.0000000000000"/>
    <numFmt numFmtId="173" formatCode="0.0000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0000_);_(* \(#,##0.000000000000\);_(* &quot;-&quot;??_);_(@_)"/>
    <numFmt numFmtId="177" formatCode="_(* #,##0.0000_);_(* \(#,##0.0000\);_(* &quot;-&quot;????_);_(@_)"/>
    <numFmt numFmtId="178" formatCode="#,##0.0000"/>
    <numFmt numFmtId="179" formatCode="mmm/yyyy"/>
    <numFmt numFmtId="180" formatCode="_(* #,##0.0000000_);_(* \(#,##0.0000000\);_(* &quot;-&quot;???????_);_(@_)"/>
    <numFmt numFmtId="181" formatCode="mm/yyyy"/>
    <numFmt numFmtId="182" formatCode="_(* #,##0.00_);_(* \(#,##0.00\);_(* &quot;-&quot;????_);_(@_)"/>
    <numFmt numFmtId="183" formatCode="dd/mmm/yyyy"/>
    <numFmt numFmtId="184" formatCode="0.0%"/>
    <numFmt numFmtId="185" formatCode="_(* #,##0.000_);_(* \(#,##0.000\);_(* &quot;-&quot;??_);_(@_)"/>
    <numFmt numFmtId="186" formatCode="_(* #,##0.00000_);_(* \(#,##0.0000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0000000"/>
    <numFmt numFmtId="192" formatCode="_(* #,##0.000000000000_);_(* \(#,##0.000000000000\);_(* &quot;-&quot;??????????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0.0"/>
    <numFmt numFmtId="197" formatCode="0.0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name val="Courier New"/>
      <family val="3"/>
    </font>
    <font>
      <b/>
      <sz val="11"/>
      <color indexed="12"/>
      <name val="Courier New"/>
      <family val="3"/>
    </font>
    <font>
      <b/>
      <sz val="11"/>
      <color indexed="8"/>
      <name val="Courier New"/>
      <family val="3"/>
    </font>
    <font>
      <b/>
      <sz val="11"/>
      <color indexed="10"/>
      <name val="Courier New"/>
      <family val="3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2" borderId="0" xfId="18" applyNumberFormat="1" applyFill="1" applyAlignment="1">
      <alignment/>
    </xf>
    <xf numFmtId="17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73" fontId="8" fillId="2" borderId="0" xfId="0" applyNumberFormat="1" applyFont="1" applyFill="1" applyAlignment="1">
      <alignment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10" fontId="0" fillId="2" borderId="0" xfId="0" applyNumberFormat="1" applyFill="1" applyAlignment="1">
      <alignment/>
    </xf>
    <xf numFmtId="166" fontId="0" fillId="2" borderId="1" xfId="18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6" fontId="0" fillId="2" borderId="3" xfId="18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6" fontId="8" fillId="2" borderId="3" xfId="18" applyNumberFormat="1" applyFont="1" applyFill="1" applyBorder="1" applyAlignment="1">
      <alignment horizontal="center"/>
    </xf>
    <xf numFmtId="166" fontId="0" fillId="2" borderId="3" xfId="18" applyNumberFormat="1" applyFon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6" fontId="10" fillId="3" borderId="6" xfId="18" applyNumberFormat="1" applyFont="1" applyFill="1" applyBorder="1" applyAlignment="1">
      <alignment horizontal="center"/>
    </xf>
    <xf numFmtId="166" fontId="4" fillId="2" borderId="3" xfId="18" applyNumberFormat="1" applyFont="1" applyFill="1" applyBorder="1" applyAlignment="1">
      <alignment horizontal="center"/>
    </xf>
    <xf numFmtId="166" fontId="4" fillId="2" borderId="7" xfId="18" applyNumberFormat="1" applyFont="1" applyFill="1" applyBorder="1" applyAlignment="1">
      <alignment horizontal="center"/>
    </xf>
    <xf numFmtId="166" fontId="0" fillId="2" borderId="8" xfId="18" applyNumberFormat="1" applyFill="1" applyBorder="1" applyAlignment="1">
      <alignment horizontal="center"/>
    </xf>
    <xf numFmtId="166" fontId="0" fillId="2" borderId="9" xfId="18" applyNumberFormat="1" applyFill="1" applyBorder="1" applyAlignment="1">
      <alignment horizontal="center"/>
    </xf>
    <xf numFmtId="166" fontId="0" fillId="2" borderId="9" xfId="18" applyNumberFormat="1" applyFont="1" applyFill="1" applyBorder="1" applyAlignment="1">
      <alignment horizontal="center"/>
    </xf>
    <xf numFmtId="166" fontId="0" fillId="2" borderId="10" xfId="18" applyNumberFormat="1" applyFill="1" applyBorder="1" applyAlignment="1">
      <alignment horizontal="center"/>
    </xf>
    <xf numFmtId="179" fontId="11" fillId="4" borderId="11" xfId="0" applyNumberFormat="1" applyFont="1" applyFill="1" applyBorder="1" applyAlignment="1">
      <alignment horizontal="center"/>
    </xf>
    <xf numFmtId="179" fontId="11" fillId="4" borderId="12" xfId="0" applyNumberFormat="1" applyFont="1" applyFill="1" applyBorder="1" applyAlignment="1">
      <alignment horizontal="center"/>
    </xf>
    <xf numFmtId="179" fontId="11" fillId="4" borderId="13" xfId="0" applyNumberFormat="1" applyFont="1" applyFill="1" applyBorder="1" applyAlignment="1">
      <alignment horizontal="center"/>
    </xf>
    <xf numFmtId="166" fontId="10" fillId="3" borderId="6" xfId="18" applyNumberFormat="1" applyFont="1" applyFill="1" applyBorder="1" applyAlignment="1">
      <alignment/>
    </xf>
    <xf numFmtId="0" fontId="6" fillId="2" borderId="0" xfId="0" applyFont="1" applyFill="1" applyAlignment="1">
      <alignment/>
    </xf>
    <xf numFmtId="43" fontId="6" fillId="2" borderId="0" xfId="18" applyFont="1" applyFill="1" applyAlignment="1">
      <alignment/>
    </xf>
    <xf numFmtId="43" fontId="6" fillId="2" borderId="1" xfId="18" applyFont="1" applyFill="1" applyBorder="1" applyAlignment="1">
      <alignment horizontal="center" wrapText="1"/>
    </xf>
    <xf numFmtId="166" fontId="6" fillId="2" borderId="1" xfId="18" applyNumberFormat="1" applyFont="1" applyFill="1" applyBorder="1" applyAlignment="1">
      <alignment horizontal="center" wrapText="1"/>
    </xf>
    <xf numFmtId="43" fontId="6" fillId="2" borderId="3" xfId="18" applyFont="1" applyFill="1" applyBorder="1" applyAlignment="1">
      <alignment horizontal="center" wrapText="1"/>
    </xf>
    <xf numFmtId="166" fontId="6" fillId="2" borderId="3" xfId="18" applyNumberFormat="1" applyFont="1" applyFill="1" applyBorder="1" applyAlignment="1">
      <alignment horizontal="center" wrapText="1"/>
    </xf>
    <xf numFmtId="43" fontId="6" fillId="2" borderId="3" xfId="18" applyFont="1" applyFill="1" applyBorder="1" applyAlignment="1">
      <alignment/>
    </xf>
    <xf numFmtId="43" fontId="6" fillId="2" borderId="0" xfId="0" applyNumberFormat="1" applyFont="1" applyFill="1" applyAlignment="1">
      <alignment/>
    </xf>
    <xf numFmtId="166" fontId="6" fillId="2" borderId="7" xfId="18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/>
    </xf>
    <xf numFmtId="174" fontId="13" fillId="2" borderId="3" xfId="18" applyNumberFormat="1" applyFont="1" applyFill="1" applyBorder="1" applyAlignment="1">
      <alignment horizontal="center"/>
    </xf>
    <xf numFmtId="14" fontId="14" fillId="2" borderId="3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9" fontId="13" fillId="4" borderId="15" xfId="0" applyNumberFormat="1" applyFont="1" applyFill="1" applyBorder="1" applyAlignment="1">
      <alignment horizontal="center"/>
    </xf>
    <xf numFmtId="9" fontId="13" fillId="4" borderId="16" xfId="0" applyNumberFormat="1" applyFont="1" applyFill="1" applyBorder="1" applyAlignment="1">
      <alignment horizontal="center"/>
    </xf>
    <xf numFmtId="181" fontId="14" fillId="2" borderId="17" xfId="0" applyNumberFormat="1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174" fontId="13" fillId="2" borderId="1" xfId="18" applyNumberFormat="1" applyFont="1" applyFill="1" applyBorder="1" applyAlignment="1">
      <alignment horizontal="center"/>
    </xf>
    <xf numFmtId="174" fontId="13" fillId="2" borderId="2" xfId="18" applyNumberFormat="1" applyFont="1" applyFill="1" applyBorder="1" applyAlignment="1">
      <alignment horizontal="center"/>
    </xf>
    <xf numFmtId="174" fontId="13" fillId="2" borderId="4" xfId="18" applyNumberFormat="1" applyFont="1" applyFill="1" applyBorder="1" applyAlignment="1">
      <alignment horizontal="center"/>
    </xf>
    <xf numFmtId="181" fontId="14" fillId="2" borderId="18" xfId="0" applyNumberFormat="1" applyFont="1" applyFill="1" applyBorder="1" applyAlignment="1">
      <alignment horizontal="center"/>
    </xf>
    <xf numFmtId="174" fontId="13" fillId="3" borderId="4" xfId="18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83" fontId="0" fillId="5" borderId="17" xfId="0" applyNumberFormat="1" applyFill="1" applyBorder="1" applyAlignment="1">
      <alignment horizontal="center" wrapText="1"/>
    </xf>
    <xf numFmtId="183" fontId="0" fillId="5" borderId="18" xfId="0" applyNumberFormat="1" applyFill="1" applyBorder="1" applyAlignment="1">
      <alignment horizontal="center" wrapText="1"/>
    </xf>
    <xf numFmtId="183" fontId="0" fillId="5" borderId="18" xfId="0" applyNumberFormat="1" applyFill="1" applyBorder="1" applyAlignment="1">
      <alignment horizontal="center" vertical="top" wrapText="1"/>
    </xf>
    <xf numFmtId="183" fontId="0" fillId="5" borderId="19" xfId="0" applyNumberForma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17" fontId="14" fillId="2" borderId="3" xfId="0" applyNumberFormat="1" applyFont="1" applyFill="1" applyBorder="1" applyAlignment="1">
      <alignment horizontal="center"/>
    </xf>
    <xf numFmtId="43" fontId="14" fillId="2" borderId="3" xfId="18" applyFont="1" applyFill="1" applyBorder="1" applyAlignment="1">
      <alignment horizontal="center"/>
    </xf>
    <xf numFmtId="43" fontId="15" fillId="2" borderId="3" xfId="18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2" fontId="16" fillId="5" borderId="3" xfId="0" applyNumberFormat="1" applyFont="1" applyFill="1" applyBorder="1" applyAlignment="1">
      <alignment horizontal="center"/>
    </xf>
    <xf numFmtId="17" fontId="17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43" fontId="14" fillId="2" borderId="0" xfId="18" applyFont="1" applyFill="1" applyAlignment="1">
      <alignment/>
    </xf>
    <xf numFmtId="17" fontId="14" fillId="2" borderId="0" xfId="0" applyNumberFormat="1" applyFont="1" applyFill="1" applyAlignment="1">
      <alignment/>
    </xf>
    <xf numFmtId="17" fontId="14" fillId="2" borderId="6" xfId="0" applyNumberFormat="1" applyFont="1" applyFill="1" applyBorder="1" applyAlignment="1">
      <alignment horizontal="center"/>
    </xf>
    <xf numFmtId="43" fontId="15" fillId="3" borderId="6" xfId="18" applyFont="1" applyFill="1" applyBorder="1" applyAlignment="1">
      <alignment/>
    </xf>
    <xf numFmtId="43" fontId="14" fillId="2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43" fontId="0" fillId="3" borderId="0" xfId="18" applyFill="1" applyAlignment="1">
      <alignment horizontal="center"/>
    </xf>
    <xf numFmtId="17" fontId="0" fillId="3" borderId="0" xfId="0" applyNumberFormat="1" applyFill="1" applyAlignment="1">
      <alignment horizontal="center"/>
    </xf>
    <xf numFmtId="43" fontId="0" fillId="3" borderId="0" xfId="18" applyFill="1" applyAlignment="1">
      <alignment horizontal="center"/>
    </xf>
    <xf numFmtId="166" fontId="0" fillId="3" borderId="0" xfId="18" applyNumberForma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43" fontId="0" fillId="3" borderId="0" xfId="18" applyFont="1" applyFill="1" applyAlignment="1">
      <alignment horizontal="center"/>
    </xf>
    <xf numFmtId="43" fontId="0" fillId="3" borderId="0" xfId="18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43" fontId="1" fillId="3" borderId="21" xfId="18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/>
    </xf>
    <xf numFmtId="43" fontId="1" fillId="3" borderId="24" xfId="18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3" borderId="25" xfId="0" applyFill="1" applyBorder="1" applyAlignment="1">
      <alignment horizontal="center" wrapText="1"/>
    </xf>
    <xf numFmtId="2" fontId="14" fillId="5" borderId="3" xfId="0" applyNumberFormat="1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/>
    </xf>
    <xf numFmtId="0" fontId="14" fillId="2" borderId="29" xfId="0" applyFont="1" applyFill="1" applyBorder="1" applyAlignment="1">
      <alignment/>
    </xf>
    <xf numFmtId="179" fontId="12" fillId="4" borderId="30" xfId="0" applyNumberFormat="1" applyFont="1" applyFill="1" applyBorder="1" applyAlignment="1">
      <alignment horizontal="center"/>
    </xf>
    <xf numFmtId="179" fontId="12" fillId="4" borderId="31" xfId="0" applyNumberFormat="1" applyFont="1" applyFill="1" applyBorder="1" applyAlignment="1">
      <alignment horizontal="center"/>
    </xf>
    <xf numFmtId="179" fontId="12" fillId="4" borderId="32" xfId="0" applyNumberFormat="1" applyFont="1" applyFill="1" applyBorder="1" applyAlignment="1">
      <alignment horizontal="center"/>
    </xf>
    <xf numFmtId="43" fontId="6" fillId="2" borderId="17" xfId="18" applyFont="1" applyFill="1" applyBorder="1" applyAlignment="1">
      <alignment horizontal="center" wrapText="1"/>
    </xf>
    <xf numFmtId="43" fontId="6" fillId="2" borderId="18" xfId="18" applyFont="1" applyFill="1" applyBorder="1" applyAlignment="1">
      <alignment horizontal="center" wrapText="1"/>
    </xf>
    <xf numFmtId="43" fontId="6" fillId="2" borderId="18" xfId="18" applyFont="1" applyFill="1" applyBorder="1" applyAlignment="1">
      <alignment/>
    </xf>
    <xf numFmtId="43" fontId="6" fillId="2" borderId="2" xfId="18" applyFont="1" applyFill="1" applyBorder="1" applyAlignment="1">
      <alignment/>
    </xf>
    <xf numFmtId="43" fontId="6" fillId="2" borderId="4" xfId="18" applyFont="1" applyFill="1" applyBorder="1" applyAlignment="1">
      <alignment/>
    </xf>
    <xf numFmtId="0" fontId="13" fillId="2" borderId="0" xfId="0" applyFont="1" applyFill="1" applyAlignment="1">
      <alignment horizontal="center"/>
    </xf>
    <xf numFmtId="181" fontId="14" fillId="3" borderId="18" xfId="0" applyNumberFormat="1" applyFont="1" applyFill="1" applyBorder="1" applyAlignment="1">
      <alignment horizontal="center"/>
    </xf>
    <xf numFmtId="14" fontId="14" fillId="3" borderId="3" xfId="0" applyNumberFormat="1" applyFont="1" applyFill="1" applyBorder="1" applyAlignment="1">
      <alignment horizontal="center"/>
    </xf>
    <xf numFmtId="174" fontId="13" fillId="3" borderId="3" xfId="18" applyNumberFormat="1" applyFont="1" applyFill="1" applyBorder="1" applyAlignment="1">
      <alignment horizontal="center"/>
    </xf>
    <xf numFmtId="43" fontId="13" fillId="3" borderId="3" xfId="18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center"/>
    </xf>
    <xf numFmtId="43" fontId="13" fillId="2" borderId="0" xfId="18" applyFont="1" applyFill="1" applyAlignment="1">
      <alignment/>
    </xf>
    <xf numFmtId="43" fontId="18" fillId="2" borderId="4" xfId="18" applyFont="1" applyFill="1" applyBorder="1" applyAlignment="1">
      <alignment/>
    </xf>
    <xf numFmtId="166" fontId="0" fillId="2" borderId="3" xfId="18" applyNumberFormat="1" applyFont="1" applyFill="1" applyBorder="1" applyAlignment="1">
      <alignment horizontal="center"/>
    </xf>
    <xf numFmtId="43" fontId="14" fillId="2" borderId="0" xfId="18" applyFont="1" applyFill="1" applyAlignment="1">
      <alignment horizontal="center"/>
    </xf>
    <xf numFmtId="166" fontId="19" fillId="2" borderId="3" xfId="18" applyNumberFormat="1" applyFont="1" applyFill="1" applyBorder="1" applyAlignment="1">
      <alignment horizontal="center"/>
    </xf>
    <xf numFmtId="10" fontId="0" fillId="2" borderId="0" xfId="17" applyNumberFormat="1" applyFill="1" applyAlignment="1">
      <alignment/>
    </xf>
    <xf numFmtId="166" fontId="0" fillId="2" borderId="0" xfId="18" applyNumberFormat="1" applyFill="1" applyAlignment="1">
      <alignment/>
    </xf>
    <xf numFmtId="166" fontId="21" fillId="2" borderId="3" xfId="18" applyNumberFormat="1" applyFont="1" applyFill="1" applyBorder="1" applyAlignment="1">
      <alignment horizontal="center"/>
    </xf>
    <xf numFmtId="166" fontId="21" fillId="2" borderId="3" xfId="18" applyNumberFormat="1" applyFont="1" applyFill="1" applyBorder="1" applyAlignment="1">
      <alignment horizontal="center"/>
    </xf>
    <xf numFmtId="43" fontId="0" fillId="2" borderId="0" xfId="18" applyFill="1" applyAlignment="1">
      <alignment/>
    </xf>
    <xf numFmtId="174" fontId="0" fillId="2" borderId="3" xfId="18" applyNumberFormat="1" applyFill="1" applyBorder="1" applyAlignment="1">
      <alignment horizontal="center"/>
    </xf>
    <xf numFmtId="191" fontId="0" fillId="2" borderId="0" xfId="0" applyNumberFormat="1" applyFill="1" applyAlignment="1">
      <alignment/>
    </xf>
    <xf numFmtId="9" fontId="6" fillId="2" borderId="0" xfId="17" applyFont="1" applyFill="1" applyAlignment="1">
      <alignment/>
    </xf>
    <xf numFmtId="43" fontId="0" fillId="2" borderId="0" xfId="0" applyNumberFormat="1" applyFill="1" applyAlignment="1">
      <alignment/>
    </xf>
    <xf numFmtId="195" fontId="0" fillId="2" borderId="0" xfId="18" applyNumberFormat="1" applyFill="1" applyAlignment="1">
      <alignment/>
    </xf>
    <xf numFmtId="171" fontId="0" fillId="2" borderId="0" xfId="0" applyNumberFormat="1" applyFill="1" applyAlignment="1">
      <alignment/>
    </xf>
    <xf numFmtId="43" fontId="0" fillId="2" borderId="0" xfId="18" applyFill="1" applyAlignment="1">
      <alignment/>
    </xf>
    <xf numFmtId="166" fontId="8" fillId="2" borderId="0" xfId="18" applyNumberFormat="1" applyFont="1" applyFill="1" applyAlignment="1">
      <alignment/>
    </xf>
    <xf numFmtId="166" fontId="8" fillId="2" borderId="0" xfId="18" applyNumberFormat="1" applyFont="1" applyFill="1" applyAlignment="1">
      <alignment/>
    </xf>
    <xf numFmtId="166" fontId="0" fillId="6" borderId="0" xfId="18" applyNumberFormat="1" applyFill="1" applyAlignment="1">
      <alignment/>
    </xf>
    <xf numFmtId="0" fontId="0" fillId="6" borderId="0" xfId="0" applyFill="1" applyAlignment="1">
      <alignment/>
    </xf>
    <xf numFmtId="166" fontId="0" fillId="6" borderId="0" xfId="18" applyNumberFormat="1" applyFill="1" applyAlignment="1">
      <alignment/>
    </xf>
    <xf numFmtId="43" fontId="0" fillId="6" borderId="0" xfId="18" applyFill="1" applyAlignment="1">
      <alignment/>
    </xf>
    <xf numFmtId="166" fontId="0" fillId="2" borderId="33" xfId="18" applyNumberFormat="1" applyFill="1" applyBorder="1" applyAlignment="1">
      <alignment horizontal="center"/>
    </xf>
    <xf numFmtId="195" fontId="0" fillId="2" borderId="0" xfId="18" applyNumberFormat="1" applyFill="1" applyAlignment="1">
      <alignment/>
    </xf>
    <xf numFmtId="173" fontId="0" fillId="6" borderId="0" xfId="0" applyNumberFormat="1" applyFill="1" applyAlignment="1">
      <alignment/>
    </xf>
    <xf numFmtId="43" fontId="6" fillId="7" borderId="18" xfId="18" applyFont="1" applyFill="1" applyBorder="1" applyAlignment="1">
      <alignment/>
    </xf>
    <xf numFmtId="43" fontId="6" fillId="6" borderId="18" xfId="18" applyFont="1" applyFill="1" applyBorder="1" applyAlignment="1">
      <alignment/>
    </xf>
    <xf numFmtId="168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94" fontId="0" fillId="2" borderId="0" xfId="18" applyNumberFormat="1" applyFill="1" applyAlignment="1">
      <alignment/>
    </xf>
    <xf numFmtId="166" fontId="0" fillId="6" borderId="3" xfId="18" applyNumberFormat="1" applyFill="1" applyBorder="1" applyAlignment="1">
      <alignment horizontal="center"/>
    </xf>
    <xf numFmtId="166" fontId="0" fillId="7" borderId="3" xfId="18" applyNumberFormat="1" applyFill="1" applyBorder="1" applyAlignment="1">
      <alignment horizontal="center"/>
    </xf>
    <xf numFmtId="166" fontId="8" fillId="7" borderId="3" xfId="18" applyNumberFormat="1" applyFont="1" applyFill="1" applyBorder="1" applyAlignment="1">
      <alignment horizontal="center"/>
    </xf>
    <xf numFmtId="166" fontId="0" fillId="2" borderId="27" xfId="18" applyNumberFormat="1" applyFill="1" applyBorder="1" applyAlignment="1">
      <alignment horizontal="center"/>
    </xf>
    <xf numFmtId="179" fontId="11" fillId="4" borderId="34" xfId="0" applyNumberFormat="1" applyFont="1" applyFill="1" applyBorder="1" applyAlignment="1">
      <alignment horizontal="center"/>
    </xf>
    <xf numFmtId="167" fontId="0" fillId="2" borderId="35" xfId="0" applyNumberFormat="1" applyFill="1" applyBorder="1" applyAlignment="1">
      <alignment horizontal="center"/>
    </xf>
    <xf numFmtId="179" fontId="12" fillId="4" borderId="36" xfId="0" applyNumberFormat="1" applyFont="1" applyFill="1" applyBorder="1" applyAlignment="1">
      <alignment horizontal="center"/>
    </xf>
    <xf numFmtId="43" fontId="6" fillId="2" borderId="19" xfId="18" applyFont="1" applyFill="1" applyBorder="1" applyAlignment="1">
      <alignment/>
    </xf>
    <xf numFmtId="43" fontId="6" fillId="2" borderId="7" xfId="18" applyFont="1" applyFill="1" applyBorder="1" applyAlignment="1">
      <alignment/>
    </xf>
    <xf numFmtId="43" fontId="18" fillId="2" borderId="5" xfId="18" applyFont="1" applyFill="1" applyBorder="1" applyAlignment="1">
      <alignment/>
    </xf>
    <xf numFmtId="184" fontId="6" fillId="2" borderId="0" xfId="17" applyNumberFormat="1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166" fontId="1" fillId="5" borderId="20" xfId="0" applyNumberFormat="1" applyFont="1" applyFill="1" applyBorder="1" applyAlignment="1">
      <alignment horizontal="center" vertical="center" wrapText="1"/>
    </xf>
    <xf numFmtId="166" fontId="1" fillId="5" borderId="3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3" fontId="5" fillId="5" borderId="40" xfId="18" applyFont="1" applyFill="1" applyBorder="1" applyAlignment="1">
      <alignment horizontal="center" vertical="center" wrapText="1"/>
    </xf>
    <xf numFmtId="43" fontId="5" fillId="5" borderId="41" xfId="18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1"/>
  <sheetViews>
    <sheetView tabSelected="1" workbookViewId="0" topLeftCell="A1">
      <pane ySplit="6" topLeftCell="BM545" activePane="bottomLeft" state="frozen"/>
      <selection pane="topLeft" activeCell="A1" sqref="A1"/>
      <selection pane="bottomLeft" activeCell="F559" sqref="F559"/>
    </sheetView>
  </sheetViews>
  <sheetFormatPr defaultColWidth="9.140625" defaultRowHeight="12.75"/>
  <cols>
    <col min="1" max="1" width="11.7109375" style="1" customWidth="1"/>
    <col min="2" max="2" width="19.28125" style="2" customWidth="1"/>
    <col min="3" max="3" width="16.7109375" style="2" customWidth="1"/>
    <col min="4" max="4" width="19.421875" style="1" customWidth="1"/>
    <col min="5" max="5" width="14.28125" style="1" customWidth="1"/>
    <col min="6" max="6" width="20.57421875" style="1" customWidth="1"/>
    <col min="7" max="16384" width="11.421875" style="1" customWidth="1"/>
  </cols>
  <sheetData>
    <row r="1" spans="1:4" ht="13.5">
      <c r="A1" s="157" t="s">
        <v>0</v>
      </c>
      <c r="B1" s="157"/>
      <c r="C1" s="157"/>
      <c r="D1" s="157"/>
    </row>
    <row r="2" spans="1:4" ht="13.5">
      <c r="A2" s="157" t="s">
        <v>1</v>
      </c>
      <c r="B2" s="157"/>
      <c r="C2" s="157"/>
      <c r="D2" s="157"/>
    </row>
    <row r="3" spans="1:4" ht="14.25" thickBot="1">
      <c r="A3" s="157" t="s">
        <v>2</v>
      </c>
      <c r="B3" s="157"/>
      <c r="C3" s="157"/>
      <c r="D3" s="157"/>
    </row>
    <row r="4" ht="13.5" thickBot="1">
      <c r="B4" s="17">
        <f>B561</f>
        <v>2.5977968939147873</v>
      </c>
    </row>
    <row r="5" spans="1:4" ht="12.75">
      <c r="A5" s="158" t="s">
        <v>3</v>
      </c>
      <c r="B5" s="160" t="s">
        <v>26</v>
      </c>
      <c r="C5" s="162" t="s">
        <v>27</v>
      </c>
      <c r="D5" s="160" t="s">
        <v>28</v>
      </c>
    </row>
    <row r="6" spans="1:4" ht="13.5" thickBot="1">
      <c r="A6" s="159"/>
      <c r="B6" s="161"/>
      <c r="C6" s="163"/>
      <c r="D6" s="161" t="s">
        <v>8</v>
      </c>
    </row>
    <row r="7" spans="1:6" ht="12.75">
      <c r="A7" s="24">
        <v>23651</v>
      </c>
      <c r="B7" s="149">
        <f aca="true" t="shared" si="0" ref="B7:B70">B8/C7</f>
        <v>529.2654457281226</v>
      </c>
      <c r="C7" s="10">
        <v>1</v>
      </c>
      <c r="D7" s="13">
        <f aca="true" t="shared" si="1" ref="D7:D70">ROUNDDOWN(($B$4/B7),10)</f>
        <v>0.0049083062</v>
      </c>
      <c r="E7" s="3"/>
      <c r="F7" s="4"/>
    </row>
    <row r="8" spans="1:11" ht="12.75">
      <c r="A8" s="25">
        <v>23682</v>
      </c>
      <c r="B8" s="12">
        <f t="shared" si="0"/>
        <v>529.2654457281226</v>
      </c>
      <c r="C8" s="12">
        <v>1</v>
      </c>
      <c r="D8" s="13">
        <f t="shared" si="1"/>
        <v>0.0049083062</v>
      </c>
      <c r="E8" s="3"/>
      <c r="F8" s="4"/>
      <c r="G8" s="3"/>
      <c r="H8" s="3"/>
      <c r="I8" s="3"/>
      <c r="J8" s="3"/>
      <c r="K8" s="3"/>
    </row>
    <row r="9" spans="1:11" ht="12.75">
      <c r="A9" s="25">
        <v>23712</v>
      </c>
      <c r="B9" s="12">
        <f t="shared" si="0"/>
        <v>529.2654457281226</v>
      </c>
      <c r="C9" s="12">
        <v>1.13</v>
      </c>
      <c r="D9" s="13">
        <f t="shared" si="1"/>
        <v>0.0049083062</v>
      </c>
      <c r="E9" s="3"/>
      <c r="F9" s="4"/>
      <c r="G9" s="3"/>
      <c r="H9" s="3"/>
      <c r="I9" s="3"/>
      <c r="J9" s="3"/>
      <c r="K9" s="3"/>
    </row>
    <row r="10" spans="1:11" ht="12.75">
      <c r="A10" s="25">
        <v>23743</v>
      </c>
      <c r="B10" s="12">
        <f t="shared" si="0"/>
        <v>598.0699536727784</v>
      </c>
      <c r="C10" s="12">
        <v>1</v>
      </c>
      <c r="D10" s="13">
        <f t="shared" si="1"/>
        <v>0.0043436338</v>
      </c>
      <c r="E10" s="3"/>
      <c r="F10" s="4"/>
      <c r="G10" s="3"/>
      <c r="H10" s="3"/>
      <c r="I10" s="3"/>
      <c r="J10" s="3"/>
      <c r="K10" s="3"/>
    </row>
    <row r="11" spans="1:11" ht="12.75">
      <c r="A11" s="25">
        <v>23774</v>
      </c>
      <c r="B11" s="12">
        <f t="shared" si="0"/>
        <v>598.0699536727784</v>
      </c>
      <c r="C11" s="12">
        <v>1</v>
      </c>
      <c r="D11" s="13">
        <f t="shared" si="1"/>
        <v>0.0043436338</v>
      </c>
      <c r="E11" s="3"/>
      <c r="F11" s="4"/>
      <c r="G11" s="3"/>
      <c r="H11" s="3"/>
      <c r="I11" s="3"/>
      <c r="J11" s="3"/>
      <c r="K11" s="3"/>
    </row>
    <row r="12" spans="1:11" ht="12.75">
      <c r="A12" s="25">
        <v>23802</v>
      </c>
      <c r="B12" s="12">
        <f t="shared" si="0"/>
        <v>598.0699536727784</v>
      </c>
      <c r="C12" s="12">
        <v>1.1858407079646018</v>
      </c>
      <c r="D12" s="13">
        <f t="shared" si="1"/>
        <v>0.0043436338</v>
      </c>
      <c r="E12" s="3"/>
      <c r="F12" s="4"/>
      <c r="G12" s="3"/>
      <c r="H12" s="3"/>
      <c r="I12" s="3"/>
      <c r="J12" s="3"/>
      <c r="K12" s="3"/>
    </row>
    <row r="13" spans="1:11" ht="12.75">
      <c r="A13" s="25">
        <v>23833</v>
      </c>
      <c r="B13" s="12">
        <f t="shared" si="0"/>
        <v>709.2156972756842</v>
      </c>
      <c r="C13" s="12">
        <v>1</v>
      </c>
      <c r="D13" s="13">
        <f t="shared" si="1"/>
        <v>0.0036629151</v>
      </c>
      <c r="E13" s="3"/>
      <c r="F13" s="4"/>
      <c r="G13" s="3"/>
      <c r="H13" s="3"/>
      <c r="I13" s="3"/>
      <c r="J13" s="3"/>
      <c r="K13" s="3"/>
    </row>
    <row r="14" spans="1:11" ht="12.75">
      <c r="A14" s="25">
        <v>23863</v>
      </c>
      <c r="B14" s="12">
        <f t="shared" si="0"/>
        <v>709.2156972756842</v>
      </c>
      <c r="C14" s="12">
        <v>1</v>
      </c>
      <c r="D14" s="13">
        <f t="shared" si="1"/>
        <v>0.0036629151</v>
      </c>
      <c r="E14" s="3"/>
      <c r="F14" s="4"/>
      <c r="G14" s="3"/>
      <c r="H14" s="3"/>
      <c r="I14" s="3"/>
      <c r="J14" s="3"/>
      <c r="K14" s="3"/>
    </row>
    <row r="15" spans="1:11" ht="12.75">
      <c r="A15" s="25">
        <v>23894</v>
      </c>
      <c r="B15" s="12">
        <f t="shared" si="0"/>
        <v>709.2156972756842</v>
      </c>
      <c r="C15" s="12">
        <v>1.1343283582089552</v>
      </c>
      <c r="D15" s="13">
        <f t="shared" si="1"/>
        <v>0.0036629151</v>
      </c>
      <c r="E15" s="3"/>
      <c r="F15" s="4"/>
      <c r="G15" s="3"/>
      <c r="H15" s="3"/>
      <c r="I15" s="3"/>
      <c r="J15" s="3"/>
      <c r="K15" s="3"/>
    </row>
    <row r="16" spans="1:6" ht="12.75">
      <c r="A16" s="25">
        <v>23924</v>
      </c>
      <c r="B16" s="12">
        <f t="shared" si="0"/>
        <v>804.4834775067462</v>
      </c>
      <c r="C16" s="12">
        <v>1</v>
      </c>
      <c r="D16" s="13">
        <f t="shared" si="1"/>
        <v>0.0032291488</v>
      </c>
      <c r="E16" s="3"/>
      <c r="F16" s="4"/>
    </row>
    <row r="17" spans="1:6" ht="12.75">
      <c r="A17" s="25">
        <v>23955</v>
      </c>
      <c r="B17" s="12">
        <f t="shared" si="0"/>
        <v>804.4834775067462</v>
      </c>
      <c r="C17" s="12">
        <v>1.0328947368421053</v>
      </c>
      <c r="D17" s="13">
        <f t="shared" si="1"/>
        <v>0.0032291488</v>
      </c>
      <c r="E17" s="3"/>
      <c r="F17" s="4"/>
    </row>
    <row r="18" spans="1:6" ht="12.75">
      <c r="A18" s="25">
        <v>23986</v>
      </c>
      <c r="B18" s="12">
        <f t="shared" si="0"/>
        <v>830.9467497931524</v>
      </c>
      <c r="C18" s="12">
        <v>1.0127388535031847</v>
      </c>
      <c r="D18" s="13">
        <f t="shared" si="1"/>
        <v>0.0031263097</v>
      </c>
      <c r="E18" s="3"/>
      <c r="F18" s="4"/>
    </row>
    <row r="19" spans="1:6" ht="12.75">
      <c r="A19" s="25">
        <v>24016</v>
      </c>
      <c r="B19" s="12">
        <f t="shared" si="0"/>
        <v>841.5320587077149</v>
      </c>
      <c r="C19" s="12">
        <v>1.009433962264151</v>
      </c>
      <c r="D19" s="13">
        <f t="shared" si="1"/>
        <v>0.003086985</v>
      </c>
      <c r="E19" s="3"/>
      <c r="F19" s="4"/>
    </row>
    <row r="20" spans="1:6" ht="12.75">
      <c r="A20" s="25">
        <v>24047</v>
      </c>
      <c r="B20" s="12">
        <f t="shared" si="0"/>
        <v>849.4710403936368</v>
      </c>
      <c r="C20" s="12">
        <v>1.0155763239875388</v>
      </c>
      <c r="D20" s="13">
        <f t="shared" si="1"/>
        <v>0.0030581347</v>
      </c>
      <c r="E20" s="3"/>
      <c r="F20" s="4"/>
    </row>
    <row r="21" spans="1:6" ht="12.75">
      <c r="A21" s="25">
        <v>24077</v>
      </c>
      <c r="B21" s="12">
        <f t="shared" si="0"/>
        <v>862.7026765368398</v>
      </c>
      <c r="C21" s="12">
        <v>1.01840490797546</v>
      </c>
      <c r="D21" s="13">
        <f t="shared" si="1"/>
        <v>0.0030112308</v>
      </c>
      <c r="E21" s="3"/>
      <c r="F21" s="4"/>
    </row>
    <row r="22" spans="1:6" ht="12.75">
      <c r="A22" s="25">
        <v>24108</v>
      </c>
      <c r="B22" s="12">
        <f t="shared" si="0"/>
        <v>878.5806399086835</v>
      </c>
      <c r="C22" s="12">
        <v>1.0271084337349397</v>
      </c>
      <c r="D22" s="13">
        <f t="shared" si="1"/>
        <v>0.0029568109</v>
      </c>
      <c r="E22" s="3"/>
      <c r="F22" s="4"/>
    </row>
    <row r="23" spans="1:6" ht="12.75">
      <c r="A23" s="25">
        <v>24139</v>
      </c>
      <c r="B23" s="12">
        <f t="shared" si="0"/>
        <v>902.3975849664489</v>
      </c>
      <c r="C23" s="12">
        <v>1.0146627565982405</v>
      </c>
      <c r="D23" s="13">
        <f t="shared" si="1"/>
        <v>0.0028787719</v>
      </c>
      <c r="E23" s="3"/>
      <c r="F23" s="4"/>
    </row>
    <row r="24" spans="1:6" ht="12.75">
      <c r="A24" s="25">
        <v>24167</v>
      </c>
      <c r="B24" s="12">
        <f t="shared" si="0"/>
        <v>915.629221109652</v>
      </c>
      <c r="C24" s="12">
        <v>1.0173410404624277</v>
      </c>
      <c r="D24" s="13">
        <f t="shared" si="1"/>
        <v>0.0028371712</v>
      </c>
      <c r="E24" s="3"/>
      <c r="F24" s="4"/>
    </row>
    <row r="25" spans="1:6" ht="12.75">
      <c r="A25" s="25">
        <v>24198</v>
      </c>
      <c r="B25" s="12">
        <f t="shared" si="0"/>
        <v>931.5071844814956</v>
      </c>
      <c r="C25" s="12">
        <v>1.0386363636363636</v>
      </c>
      <c r="D25" s="13">
        <f t="shared" si="1"/>
        <v>0.0027888103</v>
      </c>
      <c r="E25" s="3"/>
      <c r="F25" s="4"/>
    </row>
    <row r="26" spans="1:6" ht="12.75">
      <c r="A26" s="25">
        <v>24228</v>
      </c>
      <c r="B26" s="12">
        <f t="shared" si="0"/>
        <v>967.4972347910079</v>
      </c>
      <c r="C26" s="12">
        <v>1.0443107221006565</v>
      </c>
      <c r="D26" s="13">
        <f t="shared" si="1"/>
        <v>0.002685069</v>
      </c>
      <c r="E26" s="3"/>
      <c r="F26" s="4"/>
    </row>
    <row r="27" spans="1:6" ht="12.75">
      <c r="A27" s="25">
        <v>24259</v>
      </c>
      <c r="B27" s="12">
        <f t="shared" si="0"/>
        <v>1010.3677358949859</v>
      </c>
      <c r="C27" s="12">
        <v>1.0408590885280251</v>
      </c>
      <c r="D27" s="13">
        <f t="shared" si="1"/>
        <v>0.0025711399</v>
      </c>
      <c r="E27" s="3"/>
      <c r="F27" s="4"/>
    </row>
    <row r="28" spans="1:6" ht="12.75">
      <c r="A28" s="25">
        <v>24289</v>
      </c>
      <c r="B28" s="12">
        <f t="shared" si="0"/>
        <v>1051.6504406617794</v>
      </c>
      <c r="C28" s="12">
        <v>1.0281831907398087</v>
      </c>
      <c r="D28" s="13">
        <f t="shared" si="1"/>
        <v>0.0024702094</v>
      </c>
      <c r="E28" s="3"/>
      <c r="F28" s="4"/>
    </row>
    <row r="29" spans="1:6" ht="12.75">
      <c r="A29" s="25">
        <v>24320</v>
      </c>
      <c r="B29" s="12">
        <f t="shared" si="0"/>
        <v>1081.2893056225541</v>
      </c>
      <c r="C29" s="12">
        <v>1.0283896231032794</v>
      </c>
      <c r="D29" s="13">
        <f t="shared" si="1"/>
        <v>0.0024024993</v>
      </c>
      <c r="E29" s="3"/>
      <c r="F29" s="4"/>
    </row>
    <row r="30" spans="1:6" ht="12.75">
      <c r="A30" s="25">
        <v>24351</v>
      </c>
      <c r="B30" s="12">
        <f t="shared" si="0"/>
        <v>1111.9867014747851</v>
      </c>
      <c r="C30" s="12">
        <v>1.02855782960495</v>
      </c>
      <c r="D30" s="13">
        <f t="shared" si="1"/>
        <v>0.0023361762</v>
      </c>
      <c r="E30" s="3"/>
      <c r="F30" s="4"/>
    </row>
    <row r="31" spans="1:6" ht="12.75">
      <c r="A31" s="25">
        <v>24381</v>
      </c>
      <c r="B31" s="12">
        <f t="shared" si="0"/>
        <v>1143.7426282184724</v>
      </c>
      <c r="C31" s="12">
        <v>1.026376677464137</v>
      </c>
      <c r="D31" s="13">
        <f t="shared" si="1"/>
        <v>0.0022713124</v>
      </c>
      <c r="E31" s="3"/>
      <c r="F31" s="4"/>
    </row>
    <row r="32" spans="1:6" ht="12.75">
      <c r="A32" s="25">
        <v>24412</v>
      </c>
      <c r="B32" s="12">
        <f t="shared" si="0"/>
        <v>1173.9107586249754</v>
      </c>
      <c r="C32" s="12">
        <v>1.0229936880072137</v>
      </c>
      <c r="D32" s="13">
        <f t="shared" si="1"/>
        <v>0.0022129424</v>
      </c>
      <c r="E32" s="3"/>
      <c r="F32" s="4"/>
    </row>
    <row r="33" spans="1:6" ht="12.75">
      <c r="A33" s="25">
        <v>24442</v>
      </c>
      <c r="B33" s="12">
        <f t="shared" si="0"/>
        <v>1200.9032963571096</v>
      </c>
      <c r="C33" s="12">
        <v>1.023799030409872</v>
      </c>
      <c r="D33" s="13">
        <f t="shared" si="1"/>
        <v>0.0021632024</v>
      </c>
      <c r="E33" s="3"/>
      <c r="F33" s="4"/>
    </row>
    <row r="34" spans="1:6" ht="12.75">
      <c r="A34" s="25">
        <v>24473</v>
      </c>
      <c r="B34" s="12">
        <f>B35/C34*1000</f>
        <v>1229.4836304264281</v>
      </c>
      <c r="C34" s="12">
        <v>1.0236762806715454</v>
      </c>
      <c r="D34" s="13">
        <f t="shared" si="1"/>
        <v>0.002112917</v>
      </c>
      <c r="E34" s="3"/>
      <c r="F34" s="4"/>
    </row>
    <row r="35" spans="1:6" ht="12.75">
      <c r="A35" s="25">
        <v>24504</v>
      </c>
      <c r="B35" s="12">
        <f t="shared" si="0"/>
        <v>1.2585932299414748</v>
      </c>
      <c r="C35" s="12">
        <v>1.021026072329689</v>
      </c>
      <c r="D35" s="13">
        <f t="shared" si="1"/>
        <v>2.0640480435</v>
      </c>
      <c r="E35" s="3"/>
      <c r="F35" s="4"/>
    </row>
    <row r="36" spans="1:6" ht="12.75">
      <c r="A36" s="25">
        <v>24532</v>
      </c>
      <c r="B36" s="12">
        <f t="shared" si="0"/>
        <v>1.285056502227881</v>
      </c>
      <c r="C36" s="12">
        <v>1.014827018121911</v>
      </c>
      <c r="D36" s="13">
        <f t="shared" si="1"/>
        <v>2.0215429355</v>
      </c>
      <c r="E36" s="3"/>
      <c r="F36" s="4"/>
    </row>
    <row r="37" spans="1:6" ht="12.75">
      <c r="A37" s="25">
        <v>24563</v>
      </c>
      <c r="B37" s="12">
        <f t="shared" si="0"/>
        <v>1.3041100582740934</v>
      </c>
      <c r="C37" s="12">
        <v>1.0150162337662338</v>
      </c>
      <c r="D37" s="13">
        <f t="shared" si="1"/>
        <v>1.9920074056</v>
      </c>
      <c r="E37" s="3"/>
      <c r="F37" s="4"/>
    </row>
    <row r="38" spans="1:6" ht="12.75">
      <c r="A38" s="25">
        <v>24593</v>
      </c>
      <c r="B38" s="12">
        <f t="shared" si="0"/>
        <v>1.3236928797660341</v>
      </c>
      <c r="C38" s="12">
        <v>1.0179928028788485</v>
      </c>
      <c r="D38" s="13">
        <f t="shared" si="1"/>
        <v>1.962537484</v>
      </c>
      <c r="E38" s="3"/>
      <c r="F38" s="4"/>
    </row>
    <row r="39" spans="1:6" ht="12.75">
      <c r="A39" s="25">
        <v>24624</v>
      </c>
      <c r="B39" s="12">
        <f t="shared" si="0"/>
        <v>1.3475098248237998</v>
      </c>
      <c r="C39" s="12">
        <v>1.02827965435978</v>
      </c>
      <c r="D39" s="13">
        <f t="shared" si="1"/>
        <v>1.9278500579</v>
      </c>
      <c r="E39" s="3"/>
      <c r="F39" s="4"/>
    </row>
    <row r="40" spans="1:6" ht="12.75">
      <c r="A40" s="25">
        <v>24654</v>
      </c>
      <c r="B40" s="12">
        <f t="shared" si="0"/>
        <v>1.3856169369162246</v>
      </c>
      <c r="C40" s="12">
        <v>1.0252100840336134</v>
      </c>
      <c r="D40" s="13">
        <f t="shared" si="1"/>
        <v>1.8748304994</v>
      </c>
      <c r="E40" s="3"/>
      <c r="F40" s="4"/>
    </row>
    <row r="41" spans="1:6" ht="12.75">
      <c r="A41" s="25">
        <v>24685</v>
      </c>
      <c r="B41" s="12">
        <f t="shared" si="0"/>
        <v>1.4205484563342805</v>
      </c>
      <c r="C41" s="12">
        <v>1.0152757078986587</v>
      </c>
      <c r="D41" s="13">
        <f t="shared" si="1"/>
        <v>1.8287281101</v>
      </c>
      <c r="E41" s="3"/>
      <c r="F41" s="4"/>
    </row>
    <row r="42" spans="1:6" ht="12.75">
      <c r="A42" s="25">
        <v>24716</v>
      </c>
      <c r="B42" s="12">
        <f t="shared" si="0"/>
        <v>1.4422483396091335</v>
      </c>
      <c r="C42" s="12">
        <v>1.0047706422018348</v>
      </c>
      <c r="D42" s="13">
        <f t="shared" si="1"/>
        <v>1.8012133018</v>
      </c>
      <c r="E42" s="3"/>
      <c r="F42" s="4"/>
    </row>
    <row r="43" spans="1:6" ht="12.75">
      <c r="A43" s="25">
        <v>24746</v>
      </c>
      <c r="B43" s="12">
        <f t="shared" si="0"/>
        <v>1.449128790403599</v>
      </c>
      <c r="C43" s="12">
        <v>1.0069393718042368</v>
      </c>
      <c r="D43" s="13">
        <f t="shared" si="1"/>
        <v>1.7926611569</v>
      </c>
      <c r="E43" s="3"/>
      <c r="F43" s="4"/>
    </row>
    <row r="44" spans="1:6" ht="12.75">
      <c r="A44" s="25">
        <v>24777</v>
      </c>
      <c r="B44" s="12">
        <f t="shared" si="0"/>
        <v>1.4591848338724334</v>
      </c>
      <c r="C44" s="12">
        <v>1.014145810663765</v>
      </c>
      <c r="D44" s="13">
        <f t="shared" si="1"/>
        <v>1.780306945</v>
      </c>
      <c r="E44" s="3"/>
      <c r="F44" s="4"/>
    </row>
    <row r="45" spans="1:6" ht="12.75">
      <c r="A45" s="25">
        <v>24807</v>
      </c>
      <c r="B45" s="12">
        <f t="shared" si="0"/>
        <v>1.4798261862558304</v>
      </c>
      <c r="C45" s="12">
        <v>1.0185979971387698</v>
      </c>
      <c r="D45" s="13">
        <f t="shared" si="1"/>
        <v>1.7554743374</v>
      </c>
      <c r="E45" s="3"/>
      <c r="F45" s="4"/>
    </row>
    <row r="46" spans="1:7" ht="12.75">
      <c r="A46" s="25">
        <v>24838</v>
      </c>
      <c r="B46" s="12">
        <f t="shared" si="0"/>
        <v>1.507347989433693</v>
      </c>
      <c r="C46" s="147">
        <v>1.0175561797752808</v>
      </c>
      <c r="D46" s="13">
        <f t="shared" si="1"/>
        <v>1.7234221375</v>
      </c>
      <c r="E46" s="3"/>
      <c r="F46" s="3"/>
      <c r="G46" s="143"/>
    </row>
    <row r="47" spans="1:7" ht="12.75">
      <c r="A47" s="25">
        <v>24869</v>
      </c>
      <c r="B47" s="12">
        <f t="shared" si="0"/>
        <v>1.533811261720099</v>
      </c>
      <c r="C47" s="12">
        <v>1.0144927536231882</v>
      </c>
      <c r="D47" s="13">
        <f t="shared" si="1"/>
        <v>1.693687456</v>
      </c>
      <c r="E47" s="3"/>
      <c r="F47" s="3"/>
      <c r="G47" s="143"/>
    </row>
    <row r="48" spans="1:7" ht="12.75">
      <c r="A48" s="25">
        <v>24898</v>
      </c>
      <c r="B48" s="12">
        <f t="shared" si="0"/>
        <v>1.5560404104406798</v>
      </c>
      <c r="C48" s="12">
        <v>1.014625850340136</v>
      </c>
      <c r="D48" s="13">
        <f t="shared" si="1"/>
        <v>1.6694919209</v>
      </c>
      <c r="E48" s="3"/>
      <c r="F48" s="3"/>
      <c r="G48" s="143"/>
    </row>
    <row r="49" spans="1:7" ht="12.75">
      <c r="A49" s="25">
        <v>24929</v>
      </c>
      <c r="B49" s="12">
        <f t="shared" si="0"/>
        <v>1.5787988246069888</v>
      </c>
      <c r="C49" s="12">
        <v>1.0187730472678513</v>
      </c>
      <c r="D49" s="13">
        <f t="shared" si="1"/>
        <v>1.6454261641</v>
      </c>
      <c r="E49" s="3"/>
      <c r="F49" s="143"/>
      <c r="G49" s="143"/>
    </row>
    <row r="50" spans="1:7" ht="12.75">
      <c r="A50" s="25">
        <v>24959</v>
      </c>
      <c r="B50" s="12">
        <f t="shared" si="0"/>
        <v>1.608437689567764</v>
      </c>
      <c r="C50" s="12">
        <v>1.0266535044422507</v>
      </c>
      <c r="D50" s="13">
        <f t="shared" si="1"/>
        <v>1.6151057083</v>
      </c>
      <c r="E50" s="3"/>
      <c r="F50" s="3"/>
      <c r="G50" s="143"/>
    </row>
    <row r="51" spans="1:7" ht="12.75">
      <c r="A51" s="25">
        <v>24990</v>
      </c>
      <c r="B51" s="12">
        <f t="shared" si="0"/>
        <v>1.6513081906717417</v>
      </c>
      <c r="C51" s="12">
        <v>1.0285256410256411</v>
      </c>
      <c r="D51" s="13">
        <f t="shared" si="1"/>
        <v>1.5731750793</v>
      </c>
      <c r="E51" s="3"/>
      <c r="F51" s="3"/>
      <c r="G51" s="143"/>
    </row>
    <row r="52" spans="1:7" ht="12.75">
      <c r="A52" s="25">
        <v>25020</v>
      </c>
      <c r="B52" s="12">
        <f t="shared" si="0"/>
        <v>1.6984128153415448</v>
      </c>
      <c r="C52" s="12">
        <v>1.0224368962293549</v>
      </c>
      <c r="D52" s="13">
        <f t="shared" si="1"/>
        <v>1.5295438602</v>
      </c>
      <c r="E52" s="3"/>
      <c r="F52" s="3"/>
      <c r="G52" s="143"/>
    </row>
    <row r="53" spans="1:7" ht="12.75">
      <c r="A53" s="25">
        <v>25051</v>
      </c>
      <c r="B53" s="12">
        <f t="shared" si="0"/>
        <v>1.7365199274339693</v>
      </c>
      <c r="C53" s="12">
        <v>1.0182871075891495</v>
      </c>
      <c r="D53" s="13">
        <f t="shared" si="1"/>
        <v>1.4959787405</v>
      </c>
      <c r="E53" s="3"/>
      <c r="F53" s="3"/>
      <c r="G53" s="143"/>
    </row>
    <row r="54" spans="1:7" ht="12.75">
      <c r="A54" s="25">
        <v>25082</v>
      </c>
      <c r="B54" s="12">
        <f t="shared" si="0"/>
        <v>1.7682758541776564</v>
      </c>
      <c r="C54" s="12">
        <v>1.0140676444178391</v>
      </c>
      <c r="D54" s="13">
        <f t="shared" si="1"/>
        <v>1.4691129145</v>
      </c>
      <c r="E54" s="3"/>
      <c r="F54" s="3"/>
      <c r="G54" s="143"/>
    </row>
    <row r="55" spans="1:7" ht="12.75">
      <c r="A55" s="25">
        <v>25112</v>
      </c>
      <c r="B55" s="12">
        <f t="shared" si="0"/>
        <v>1.7931513301268784</v>
      </c>
      <c r="C55" s="12">
        <v>1.0150531286894922</v>
      </c>
      <c r="D55" s="13">
        <f t="shared" si="1"/>
        <v>1.4487326586</v>
      </c>
      <c r="E55" s="3"/>
      <c r="F55" s="3"/>
      <c r="G55" s="143"/>
    </row>
    <row r="56" spans="1:7" ht="12.75">
      <c r="A56" s="25">
        <v>25143</v>
      </c>
      <c r="B56" s="12">
        <f t="shared" si="0"/>
        <v>1.8201438678590123</v>
      </c>
      <c r="C56" s="12">
        <v>1.01628380343123</v>
      </c>
      <c r="D56" s="13">
        <f t="shared" si="1"/>
        <v>1.4272481092</v>
      </c>
      <c r="E56" s="3"/>
      <c r="F56" s="3"/>
      <c r="G56" s="143"/>
    </row>
    <row r="57" spans="1:7" ht="12.75">
      <c r="A57" s="25">
        <v>25173</v>
      </c>
      <c r="B57" s="12">
        <f t="shared" si="0"/>
        <v>1.8497827328197871</v>
      </c>
      <c r="C57" s="12">
        <v>1.0191702432045777</v>
      </c>
      <c r="D57" s="13">
        <f t="shared" si="1"/>
        <v>1.4043794699</v>
      </c>
      <c r="E57" s="3"/>
      <c r="F57" s="3"/>
      <c r="G57" s="143"/>
    </row>
    <row r="58" spans="1:6" ht="12.75">
      <c r="A58" s="25">
        <v>25204</v>
      </c>
      <c r="B58" s="12">
        <f t="shared" si="0"/>
        <v>1.885243517683571</v>
      </c>
      <c r="C58" s="12">
        <v>1.018248175182482</v>
      </c>
      <c r="D58" s="13">
        <f t="shared" si="1"/>
        <v>1.3779635731</v>
      </c>
      <c r="E58" s="3"/>
      <c r="F58" s="4"/>
    </row>
    <row r="59" spans="1:6" ht="12.75">
      <c r="A59" s="25">
        <v>25235</v>
      </c>
      <c r="B59" s="12">
        <f t="shared" si="0"/>
        <v>1.919645771655899</v>
      </c>
      <c r="C59" s="12">
        <v>1.0176454370002754</v>
      </c>
      <c r="D59" s="13">
        <f t="shared" si="1"/>
        <v>1.3532688854</v>
      </c>
      <c r="E59" s="3"/>
      <c r="F59" s="4"/>
    </row>
    <row r="60" spans="1:6" ht="12.75">
      <c r="A60" s="25">
        <v>25263</v>
      </c>
      <c r="B60" s="12">
        <f t="shared" si="0"/>
        <v>1.9535187601824984</v>
      </c>
      <c r="C60" s="12">
        <v>1.0140883229477107</v>
      </c>
      <c r="D60" s="13">
        <f t="shared" si="1"/>
        <v>1.3298039142</v>
      </c>
      <c r="E60" s="3"/>
      <c r="F60" s="4"/>
    </row>
    <row r="61" spans="1:6" ht="12.75">
      <c r="A61" s="25">
        <v>25294</v>
      </c>
      <c r="B61" s="12">
        <f t="shared" si="0"/>
        <v>1.9810405633603607</v>
      </c>
      <c r="C61" s="12">
        <v>1.0154955917713064</v>
      </c>
      <c r="D61" s="13">
        <f t="shared" si="1"/>
        <v>1.311329481</v>
      </c>
      <c r="E61" s="3"/>
      <c r="F61" s="4"/>
    </row>
    <row r="62" spans="1:6" ht="12.75">
      <c r="A62" s="25">
        <v>25324</v>
      </c>
      <c r="B62" s="12">
        <f t="shared" si="0"/>
        <v>2.0117379592125917</v>
      </c>
      <c r="C62" s="12">
        <v>1.0123651670612996</v>
      </c>
      <c r="D62" s="13">
        <f t="shared" si="1"/>
        <v>1.2913197178</v>
      </c>
      <c r="E62" s="3"/>
      <c r="F62" s="4"/>
    </row>
    <row r="63" spans="1:6" ht="12.75">
      <c r="A63" s="25">
        <v>25355</v>
      </c>
      <c r="B63" s="12">
        <f t="shared" si="0"/>
        <v>2.0366134351618133</v>
      </c>
      <c r="C63" s="12">
        <v>1.0135135135135136</v>
      </c>
      <c r="D63" s="13">
        <f t="shared" si="1"/>
        <v>1.2755473616</v>
      </c>
      <c r="E63" s="3"/>
      <c r="F63" s="4"/>
    </row>
    <row r="64" spans="1:6" ht="12.75">
      <c r="A64" s="25">
        <v>25385</v>
      </c>
      <c r="B64" s="12">
        <f t="shared" si="0"/>
        <v>2.064135238339676</v>
      </c>
      <c r="C64" s="12">
        <v>1.006923076923077</v>
      </c>
      <c r="D64" s="13">
        <f t="shared" si="1"/>
        <v>1.2585400634</v>
      </c>
      <c r="E64" s="3"/>
      <c r="F64" s="4"/>
    </row>
    <row r="65" spans="1:6" ht="12.75">
      <c r="A65" s="25">
        <v>25416</v>
      </c>
      <c r="B65" s="12">
        <f t="shared" si="0"/>
        <v>2.078425405374335</v>
      </c>
      <c r="C65" s="12">
        <v>1.0073847720906544</v>
      </c>
      <c r="D65" s="13">
        <f t="shared" si="1"/>
        <v>1.2498869996</v>
      </c>
      <c r="E65" s="3"/>
      <c r="F65" s="4"/>
    </row>
    <row r="66" spans="1:6" ht="12.75">
      <c r="A66" s="25">
        <v>25447</v>
      </c>
      <c r="B66" s="12">
        <f t="shared" si="0"/>
        <v>2.0937741033004507</v>
      </c>
      <c r="C66" s="12">
        <v>1.0091001011122345</v>
      </c>
      <c r="D66" s="13">
        <f t="shared" si="1"/>
        <v>1.2407245317</v>
      </c>
      <c r="E66" s="3"/>
      <c r="F66" s="4"/>
    </row>
    <row r="67" spans="1:6" ht="12.75">
      <c r="A67" s="25">
        <v>25477</v>
      </c>
      <c r="B67" s="12">
        <f t="shared" si="0"/>
        <v>2.112827659346663</v>
      </c>
      <c r="C67" s="12">
        <v>1.0162825651302605</v>
      </c>
      <c r="D67" s="13">
        <f t="shared" si="1"/>
        <v>1.2295356331</v>
      </c>
      <c r="E67" s="3"/>
      <c r="F67" s="4"/>
    </row>
    <row r="68" spans="1:6" ht="12.75">
      <c r="A68" s="25">
        <v>25508</v>
      </c>
      <c r="B68" s="12">
        <f t="shared" si="0"/>
        <v>2.1472299133189905</v>
      </c>
      <c r="C68" s="12">
        <v>1.0209514419521815</v>
      </c>
      <c r="D68" s="13">
        <f t="shared" si="1"/>
        <v>1.2098363932</v>
      </c>
      <c r="E68" s="3"/>
      <c r="F68" s="4"/>
    </row>
    <row r="69" spans="1:6" ht="12.75">
      <c r="A69" s="25">
        <v>25538</v>
      </c>
      <c r="B69" s="12">
        <f t="shared" si="0"/>
        <v>2.192217476205881</v>
      </c>
      <c r="C69" s="12">
        <v>1.0224529212940607</v>
      </c>
      <c r="D69" s="13">
        <f t="shared" si="1"/>
        <v>1.1850087512</v>
      </c>
      <c r="E69" s="3"/>
      <c r="F69" s="4"/>
    </row>
    <row r="70" spans="1:6" ht="12.75">
      <c r="A70" s="25">
        <v>25569</v>
      </c>
      <c r="B70" s="12">
        <f t="shared" si="0"/>
        <v>2.241439162658596</v>
      </c>
      <c r="C70" s="12">
        <v>1.0224321133412042</v>
      </c>
      <c r="D70" s="13">
        <f t="shared" si="1"/>
        <v>1.1589861269</v>
      </c>
      <c r="E70" s="3"/>
      <c r="F70" s="4"/>
    </row>
    <row r="71" spans="1:6" ht="12.75">
      <c r="A71" s="25">
        <v>25600</v>
      </c>
      <c r="B71" s="12">
        <f aca="true" t="shared" si="2" ref="B71:B134">B72/C71</f>
        <v>2.2917193800027675</v>
      </c>
      <c r="C71" s="12">
        <v>1.020092378752887</v>
      </c>
      <c r="D71" s="13">
        <f aca="true" t="shared" si="3" ref="D71:D134">ROUNDDOWN(($B$4/B71),10)</f>
        <v>1.1335580248</v>
      </c>
      <c r="E71" s="3"/>
      <c r="F71" s="4"/>
    </row>
    <row r="72" spans="1:6" ht="12.75">
      <c r="A72" s="25">
        <v>25628</v>
      </c>
      <c r="B72" s="12">
        <f t="shared" si="2"/>
        <v>2.3377654737811144</v>
      </c>
      <c r="C72" s="12">
        <v>1.0113199003848765</v>
      </c>
      <c r="D72" s="13">
        <f t="shared" si="3"/>
        <v>1.1112307556</v>
      </c>
      <c r="E72" s="3"/>
      <c r="F72" s="4"/>
    </row>
    <row r="73" spans="1:6" ht="12.75">
      <c r="A73" s="25">
        <v>25659</v>
      </c>
      <c r="B73" s="12">
        <f t="shared" si="2"/>
        <v>2.3642287460675204</v>
      </c>
      <c r="C73" s="12">
        <v>1.0091784195209312</v>
      </c>
      <c r="D73" s="13">
        <f t="shared" si="3"/>
        <v>1.0987925336</v>
      </c>
      <c r="E73" s="3"/>
      <c r="F73" s="4"/>
    </row>
    <row r="74" spans="1:6" ht="12.75">
      <c r="A74" s="25">
        <v>25689</v>
      </c>
      <c r="B74" s="12">
        <f t="shared" si="2"/>
        <v>2.385928629342373</v>
      </c>
      <c r="C74" s="12">
        <v>1.0093167701863355</v>
      </c>
      <c r="D74" s="13">
        <f t="shared" si="3"/>
        <v>1.0887990788</v>
      </c>
      <c r="E74" s="3"/>
      <c r="F74" s="4"/>
    </row>
    <row r="75" spans="1:6" ht="12.75">
      <c r="A75" s="25">
        <v>25720</v>
      </c>
      <c r="B75" s="12">
        <f t="shared" si="2"/>
        <v>2.4081577780629546</v>
      </c>
      <c r="C75" s="12">
        <v>1.0153846153846156</v>
      </c>
      <c r="D75" s="13">
        <f t="shared" si="3"/>
        <v>1.0787486258</v>
      </c>
      <c r="E75" s="3"/>
      <c r="F75" s="4"/>
    </row>
    <row r="76" spans="1:6" ht="12.75">
      <c r="A76" s="25">
        <v>25750</v>
      </c>
      <c r="B76" s="12">
        <f t="shared" si="2"/>
        <v>2.4452063592639237</v>
      </c>
      <c r="C76" s="12">
        <v>1.0088744588744587</v>
      </c>
      <c r="D76" s="13">
        <f t="shared" si="3"/>
        <v>1.0624039497</v>
      </c>
      <c r="E76" s="3"/>
      <c r="F76" s="4"/>
    </row>
    <row r="77" spans="1:6" ht="12.75">
      <c r="A77" s="25">
        <v>25781</v>
      </c>
      <c r="B77" s="12">
        <f t="shared" si="2"/>
        <v>2.4669062425387764</v>
      </c>
      <c r="C77" s="12">
        <v>1.0094400343273975</v>
      </c>
      <c r="D77" s="13">
        <f t="shared" si="3"/>
        <v>1.0530586242</v>
      </c>
      <c r="E77" s="3"/>
      <c r="F77" s="4"/>
    </row>
    <row r="78" spans="1:6" ht="12.75">
      <c r="A78" s="25">
        <v>25812</v>
      </c>
      <c r="B78" s="12">
        <f t="shared" si="2"/>
        <v>2.4901939221508136</v>
      </c>
      <c r="C78" s="12">
        <v>1.0119022316684378</v>
      </c>
      <c r="D78" s="13">
        <f t="shared" si="3"/>
        <v>1.0432106796</v>
      </c>
      <c r="E78" s="3"/>
      <c r="F78" s="4"/>
    </row>
    <row r="79" spans="1:6" ht="12.75">
      <c r="A79" s="25">
        <v>25842</v>
      </c>
      <c r="B79" s="12">
        <f t="shared" si="2"/>
        <v>2.5198327871115884</v>
      </c>
      <c r="C79" s="12">
        <v>1.0189035916824196</v>
      </c>
      <c r="D79" s="13">
        <f t="shared" si="3"/>
        <v>1.0309401906</v>
      </c>
      <c r="E79" s="3"/>
      <c r="F79" s="4"/>
    </row>
    <row r="80" spans="1:6" ht="12.75">
      <c r="A80" s="25">
        <v>25873</v>
      </c>
      <c r="B80" s="12">
        <f t="shared" si="2"/>
        <v>2.5674666772271193</v>
      </c>
      <c r="C80" s="12">
        <v>1.0212327355184498</v>
      </c>
      <c r="D80" s="13">
        <f t="shared" si="3"/>
        <v>1.0118132854</v>
      </c>
      <c r="E80" s="3"/>
      <c r="F80" s="4"/>
    </row>
    <row r="81" spans="1:6" ht="12.75">
      <c r="A81" s="25">
        <v>25903</v>
      </c>
      <c r="B81" s="12">
        <f t="shared" si="2"/>
        <v>2.621981018137116</v>
      </c>
      <c r="C81" s="12">
        <v>1.019580137262818</v>
      </c>
      <c r="D81" s="13">
        <f t="shared" si="3"/>
        <v>0.9907763923</v>
      </c>
      <c r="E81" s="3"/>
      <c r="F81" s="4"/>
    </row>
    <row r="82" spans="1:6" ht="12.75">
      <c r="A82" s="25">
        <v>25934</v>
      </c>
      <c r="B82" s="12">
        <f t="shared" si="2"/>
        <v>2.673319766372744</v>
      </c>
      <c r="C82" s="12">
        <v>1.0184121956048307</v>
      </c>
      <c r="D82" s="13">
        <f t="shared" si="3"/>
        <v>0.9717494055</v>
      </c>
      <c r="E82" s="3"/>
      <c r="F82" s="4"/>
    </row>
    <row r="83" spans="1:6" ht="12.75">
      <c r="A83" s="25">
        <v>25965</v>
      </c>
      <c r="B83" s="12">
        <f t="shared" si="2"/>
        <v>2.7225414528254595</v>
      </c>
      <c r="C83" s="12">
        <v>1.0132192846034214</v>
      </c>
      <c r="D83" s="13">
        <f t="shared" si="3"/>
        <v>0.9541808412</v>
      </c>
      <c r="E83" s="3"/>
      <c r="F83" s="4"/>
    </row>
    <row r="84" spans="1:6" ht="12.75">
      <c r="A84" s="25">
        <v>25993</v>
      </c>
      <c r="B84" s="12">
        <f t="shared" si="2"/>
        <v>2.7585315031349715</v>
      </c>
      <c r="C84" s="12">
        <v>1.0099769762087492</v>
      </c>
      <c r="D84" s="13">
        <f t="shared" si="3"/>
        <v>0.9417318203</v>
      </c>
      <c r="E84" s="3"/>
      <c r="F84" s="4"/>
    </row>
    <row r="85" spans="1:6" ht="12.75">
      <c r="A85" s="25">
        <v>26024</v>
      </c>
      <c r="B85" s="12">
        <f t="shared" si="2"/>
        <v>2.786053306312834</v>
      </c>
      <c r="C85" s="12">
        <v>1.0115881458966565</v>
      </c>
      <c r="D85" s="13">
        <f t="shared" si="3"/>
        <v>0.9324289984</v>
      </c>
      <c r="E85" s="3"/>
      <c r="F85" s="4"/>
    </row>
    <row r="86" spans="1:6" ht="12.75">
      <c r="A86" s="25">
        <v>26054</v>
      </c>
      <c r="B86" s="12">
        <f t="shared" si="2"/>
        <v>2.8183384985022495</v>
      </c>
      <c r="C86" s="12">
        <v>1.0142723004694836</v>
      </c>
      <c r="D86" s="13">
        <f t="shared" si="3"/>
        <v>0.9217476521</v>
      </c>
      <c r="E86" s="3"/>
      <c r="F86" s="4"/>
    </row>
    <row r="87" spans="1:6" ht="12.75">
      <c r="A87" s="25">
        <v>26085</v>
      </c>
      <c r="B87" s="12">
        <f t="shared" si="2"/>
        <v>2.858562672377587</v>
      </c>
      <c r="C87" s="12">
        <v>1.0198111460840584</v>
      </c>
      <c r="D87" s="13">
        <f t="shared" si="3"/>
        <v>0.9087773093</v>
      </c>
      <c r="E87" s="3"/>
      <c r="F87" s="4"/>
    </row>
    <row r="88" spans="1:6" ht="12.75">
      <c r="A88" s="25">
        <v>26115</v>
      </c>
      <c r="B88" s="12">
        <f t="shared" si="2"/>
        <v>2.9151940750704957</v>
      </c>
      <c r="C88" s="12">
        <v>1.0199709513435005</v>
      </c>
      <c r="D88" s="13">
        <f t="shared" si="3"/>
        <v>0.8911231386</v>
      </c>
      <c r="E88" s="3"/>
      <c r="F88" s="4"/>
    </row>
    <row r="89" spans="1:6" ht="12.75">
      <c r="A89" s="25">
        <v>26146</v>
      </c>
      <c r="B89" s="12">
        <f t="shared" si="2"/>
        <v>2.973413274100589</v>
      </c>
      <c r="C89" s="12">
        <v>1.021003915984336</v>
      </c>
      <c r="D89" s="13">
        <f t="shared" si="3"/>
        <v>0.8736750173</v>
      </c>
      <c r="E89" s="3"/>
      <c r="F89" s="4"/>
    </row>
    <row r="90" spans="1:6" ht="12.75">
      <c r="A90" s="25">
        <v>26177</v>
      </c>
      <c r="B90" s="12">
        <f t="shared" si="2"/>
        <v>3.0358665966965077</v>
      </c>
      <c r="C90" s="12">
        <v>1.021792189679219</v>
      </c>
      <c r="D90" s="13">
        <f t="shared" si="3"/>
        <v>0.855701926</v>
      </c>
      <c r="E90" s="3"/>
      <c r="F90" s="4"/>
    </row>
    <row r="91" spans="1:6" ht="12.75">
      <c r="A91" s="25">
        <v>26207</v>
      </c>
      <c r="B91" s="12">
        <f t="shared" si="2"/>
        <v>3.1020247774125234</v>
      </c>
      <c r="C91" s="12">
        <v>1.0201330830916226</v>
      </c>
      <c r="D91" s="13">
        <f t="shared" si="3"/>
        <v>0.8374520129</v>
      </c>
      <c r="E91" s="3"/>
      <c r="F91" s="4"/>
    </row>
    <row r="92" spans="1:6" ht="12.75">
      <c r="A92" s="25">
        <v>26238</v>
      </c>
      <c r="B92" s="12">
        <f t="shared" si="2"/>
        <v>3.164478100008442</v>
      </c>
      <c r="C92" s="12">
        <v>1.0163907007860846</v>
      </c>
      <c r="D92" s="13">
        <f t="shared" si="3"/>
        <v>0.8209242762</v>
      </c>
      <c r="E92" s="3"/>
      <c r="F92" s="4"/>
    </row>
    <row r="93" spans="1:6" ht="12.75">
      <c r="A93" s="25">
        <v>26268</v>
      </c>
      <c r="B93" s="12">
        <f t="shared" si="2"/>
        <v>3.2163461136897977</v>
      </c>
      <c r="C93" s="12">
        <v>1.0123416159289123</v>
      </c>
      <c r="D93" s="13">
        <f t="shared" si="3"/>
        <v>0.8076857409</v>
      </c>
      <c r="E93" s="3"/>
      <c r="F93" s="4"/>
    </row>
    <row r="94" spans="1:6" ht="12.75">
      <c r="A94" s="25">
        <v>26299</v>
      </c>
      <c r="B94" s="12">
        <f t="shared" si="2"/>
        <v>3.256041022119407</v>
      </c>
      <c r="C94" s="12">
        <v>1.0120286085825747</v>
      </c>
      <c r="D94" s="13">
        <f t="shared" si="3"/>
        <v>0.7978391169</v>
      </c>
      <c r="E94" s="3"/>
      <c r="F94" s="4"/>
    </row>
    <row r="95" spans="1:6" ht="12.75">
      <c r="A95" s="25">
        <v>26330</v>
      </c>
      <c r="B95" s="12">
        <f t="shared" si="2"/>
        <v>3.295206665103288</v>
      </c>
      <c r="C95" s="12">
        <v>1.0133311917764216</v>
      </c>
      <c r="D95" s="13">
        <f t="shared" si="3"/>
        <v>0.7883562877</v>
      </c>
      <c r="E95" s="3"/>
      <c r="F95" s="4"/>
    </row>
    <row r="96" spans="1:6" ht="12.75">
      <c r="A96" s="25">
        <v>26359</v>
      </c>
      <c r="B96" s="12">
        <f t="shared" si="2"/>
        <v>3.3391356970987225</v>
      </c>
      <c r="C96" s="12">
        <v>1.0114122681883024</v>
      </c>
      <c r="D96" s="13">
        <f t="shared" si="3"/>
        <v>0.7779848228</v>
      </c>
      <c r="E96" s="3"/>
      <c r="F96" s="4"/>
    </row>
    <row r="97" spans="1:6" ht="12.75">
      <c r="A97" s="25">
        <v>26390</v>
      </c>
      <c r="B97" s="12">
        <f t="shared" si="2"/>
        <v>3.3772428091911473</v>
      </c>
      <c r="C97" s="12">
        <v>1.0133207961134618</v>
      </c>
      <c r="D97" s="13">
        <f t="shared" si="3"/>
        <v>0.7692064327</v>
      </c>
      <c r="E97" s="3"/>
      <c r="F97" s="4"/>
    </row>
    <row r="98" spans="1:6" ht="12.75">
      <c r="A98" s="25">
        <v>26420</v>
      </c>
      <c r="B98" s="12">
        <f t="shared" si="2"/>
        <v>3.4222303720780376</v>
      </c>
      <c r="C98" s="12">
        <v>1.0168574079802042</v>
      </c>
      <c r="D98" s="13">
        <f t="shared" si="3"/>
        <v>0.7590946872</v>
      </c>
      <c r="E98" s="3"/>
      <c r="F98" s="4"/>
    </row>
    <row r="99" spans="1:6" ht="12.75">
      <c r="A99" s="25">
        <v>26451</v>
      </c>
      <c r="B99" s="12">
        <f t="shared" si="2"/>
        <v>3.479920305662403</v>
      </c>
      <c r="C99" s="12">
        <v>1.0179467680608365</v>
      </c>
      <c r="D99" s="13">
        <f t="shared" si="3"/>
        <v>0.7465104559</v>
      </c>
      <c r="E99" s="3"/>
      <c r="F99" s="4"/>
    </row>
    <row r="100" spans="1:6" ht="12.75">
      <c r="A100" s="25">
        <v>26481</v>
      </c>
      <c r="B100" s="12">
        <f t="shared" si="2"/>
        <v>3.5423736282583214</v>
      </c>
      <c r="C100" s="12">
        <v>1.0143433437920215</v>
      </c>
      <c r="D100" s="13">
        <f t="shared" si="3"/>
        <v>0.7333492077</v>
      </c>
      <c r="E100" s="3"/>
      <c r="F100" s="4"/>
    </row>
    <row r="101" spans="1:6" ht="12.75">
      <c r="A101" s="25">
        <v>26512</v>
      </c>
      <c r="B101" s="12">
        <f t="shared" si="2"/>
        <v>3.593183111048221</v>
      </c>
      <c r="C101" s="12">
        <v>1.0083959346000884</v>
      </c>
      <c r="D101" s="13">
        <f t="shared" si="3"/>
        <v>0.7229792675</v>
      </c>
      <c r="E101" s="3"/>
      <c r="F101" s="4"/>
    </row>
    <row r="102" spans="1:6" ht="12.75">
      <c r="A102" s="25">
        <v>26543</v>
      </c>
      <c r="B102" s="12">
        <f t="shared" si="2"/>
        <v>3.6233512414547238</v>
      </c>
      <c r="C102" s="12">
        <v>1.007157464212679</v>
      </c>
      <c r="D102" s="13">
        <f t="shared" si="3"/>
        <v>0.7169597206</v>
      </c>
      <c r="E102" s="3"/>
      <c r="F102" s="4"/>
    </row>
    <row r="103" spans="1:6" ht="12.75">
      <c r="A103" s="25">
        <v>26573</v>
      </c>
      <c r="B103" s="12">
        <f t="shared" si="2"/>
        <v>3.6492852482954024</v>
      </c>
      <c r="C103" s="12">
        <v>1.0095721537345903</v>
      </c>
      <c r="D103" s="13">
        <f t="shared" si="3"/>
        <v>0.7118645754</v>
      </c>
      <c r="E103" s="3"/>
      <c r="F103" s="4"/>
    </row>
    <row r="104" spans="1:6" ht="12.75">
      <c r="A104" s="25">
        <v>26604</v>
      </c>
      <c r="B104" s="12">
        <f t="shared" si="2"/>
        <v>3.6842167677134583</v>
      </c>
      <c r="C104" s="12">
        <v>1.006608245941675</v>
      </c>
      <c r="D104" s="13">
        <f t="shared" si="3"/>
        <v>0.7051151052</v>
      </c>
      <c r="E104" s="3"/>
      <c r="F104" s="4"/>
    </row>
    <row r="105" spans="1:6" ht="12.75">
      <c r="A105" s="25">
        <v>26634</v>
      </c>
      <c r="B105" s="12">
        <f t="shared" si="2"/>
        <v>3.7085629782169516</v>
      </c>
      <c r="C105" s="12">
        <v>1.0114171542742973</v>
      </c>
      <c r="D105" s="13">
        <f t="shared" si="3"/>
        <v>0.7004861206</v>
      </c>
      <c r="E105" s="3"/>
      <c r="F105" s="4"/>
    </row>
    <row r="106" spans="1:6" ht="12.75">
      <c r="A106" s="25">
        <v>26665</v>
      </c>
      <c r="B106" s="12">
        <f t="shared" si="2"/>
        <v>3.7509042138752022</v>
      </c>
      <c r="C106" s="12">
        <v>1.0098772400169322</v>
      </c>
      <c r="D106" s="13">
        <f t="shared" si="3"/>
        <v>0.6925788412</v>
      </c>
      <c r="E106" s="3"/>
      <c r="F106" s="4"/>
    </row>
    <row r="107" spans="1:6" ht="12.75">
      <c r="A107" s="25">
        <v>26696</v>
      </c>
      <c r="B107" s="12">
        <f t="shared" si="2"/>
        <v>3.78795279507617</v>
      </c>
      <c r="C107" s="12">
        <v>1.010479251082856</v>
      </c>
      <c r="D107" s="13">
        <f t="shared" si="3"/>
        <v>0.6858049808</v>
      </c>
      <c r="E107" s="3"/>
      <c r="F107" s="4"/>
    </row>
    <row r="108" spans="1:6" ht="12.75">
      <c r="A108" s="25">
        <v>26724</v>
      </c>
      <c r="B108" s="12">
        <f t="shared" si="2"/>
        <v>3.827647703505779</v>
      </c>
      <c r="C108" s="12">
        <v>1.0120298672566372</v>
      </c>
      <c r="D108" s="13">
        <f t="shared" si="3"/>
        <v>0.6786927886</v>
      </c>
      <c r="E108" s="3"/>
      <c r="F108" s="4"/>
    </row>
    <row r="109" spans="1:6" ht="12.75">
      <c r="A109" s="25">
        <v>26755</v>
      </c>
      <c r="B109" s="12">
        <f t="shared" si="2"/>
        <v>3.873693797284126</v>
      </c>
      <c r="C109" s="12">
        <v>1.011476977729198</v>
      </c>
      <c r="D109" s="13">
        <f t="shared" si="3"/>
        <v>0.6706252558</v>
      </c>
      <c r="E109" s="3"/>
      <c r="F109" s="4"/>
    </row>
    <row r="110" spans="1:6" ht="12.75">
      <c r="A110" s="25">
        <v>26785</v>
      </c>
      <c r="B110" s="12">
        <f t="shared" si="2"/>
        <v>3.9181520947252886</v>
      </c>
      <c r="C110" s="12">
        <v>1.012697555045252</v>
      </c>
      <c r="D110" s="13">
        <f t="shared" si="3"/>
        <v>0.6630158378</v>
      </c>
      <c r="E110" s="3"/>
      <c r="F110" s="4"/>
    </row>
    <row r="111" spans="1:6" ht="12.75">
      <c r="A111" s="25">
        <v>26816</v>
      </c>
      <c r="B111" s="12">
        <f t="shared" si="2"/>
        <v>3.967903046623732</v>
      </c>
      <c r="C111" s="12">
        <v>1.0110710951047086</v>
      </c>
      <c r="D111" s="13">
        <f t="shared" si="3"/>
        <v>0.6547027141</v>
      </c>
      <c r="E111" s="3"/>
      <c r="F111" s="4"/>
    </row>
    <row r="112" spans="1:6" ht="12.75">
      <c r="A112" s="25">
        <v>26846</v>
      </c>
      <c r="B112" s="12">
        <f t="shared" si="2"/>
        <v>4.011832078619166</v>
      </c>
      <c r="C112" s="12">
        <v>1.0089709762532983</v>
      </c>
      <c r="D112" s="13">
        <f t="shared" si="3"/>
        <v>0.6475338057</v>
      </c>
      <c r="E112" s="3"/>
      <c r="F112" s="4"/>
    </row>
    <row r="113" spans="1:6" ht="12.75">
      <c r="A113" s="25">
        <v>26877</v>
      </c>
      <c r="B113" s="12">
        <f t="shared" si="2"/>
        <v>4.047822128928679</v>
      </c>
      <c r="C113" s="12">
        <v>1.0070606694560669</v>
      </c>
      <c r="D113" s="13">
        <f t="shared" si="3"/>
        <v>0.6417764445</v>
      </c>
      <c r="E113" s="3"/>
      <c r="F113" s="4"/>
    </row>
    <row r="114" spans="1:6" ht="12.75">
      <c r="A114" s="25">
        <v>26908</v>
      </c>
      <c r="B114" s="12">
        <f t="shared" si="2"/>
        <v>4.076402462997998</v>
      </c>
      <c r="C114" s="12">
        <v>1.0110360945209038</v>
      </c>
      <c r="D114" s="13">
        <f t="shared" si="3"/>
        <v>0.6372768433</v>
      </c>
      <c r="E114" s="3"/>
      <c r="F114" s="4"/>
    </row>
    <row r="115" spans="1:6" ht="12.75">
      <c r="A115" s="25">
        <v>26938</v>
      </c>
      <c r="B115" s="12">
        <f t="shared" si="2"/>
        <v>4.121390025884889</v>
      </c>
      <c r="C115" s="12">
        <v>1.0068062154873507</v>
      </c>
      <c r="D115" s="13">
        <f t="shared" si="3"/>
        <v>0.630320566</v>
      </c>
      <c r="E115" s="3"/>
      <c r="F115" s="4"/>
    </row>
    <row r="116" spans="1:6" ht="12.75">
      <c r="A116" s="25">
        <v>26969</v>
      </c>
      <c r="B116" s="12">
        <f t="shared" si="2"/>
        <v>4.14944109450848</v>
      </c>
      <c r="C116" s="12">
        <v>1.0085459183673469</v>
      </c>
      <c r="D116" s="13">
        <f t="shared" si="3"/>
        <v>0.6260594703</v>
      </c>
      <c r="E116" s="3"/>
      <c r="F116" s="4"/>
    </row>
    <row r="117" spans="1:6" ht="12.75">
      <c r="A117" s="25">
        <v>26999</v>
      </c>
      <c r="B117" s="12">
        <f t="shared" si="2"/>
        <v>4.184901879372264</v>
      </c>
      <c r="C117" s="12">
        <v>1.019602883520931</v>
      </c>
      <c r="D117" s="13">
        <f t="shared" si="3"/>
        <v>0.6207545526</v>
      </c>
      <c r="E117" s="3"/>
      <c r="F117" s="4"/>
    </row>
    <row r="118" spans="1:6" ht="12.75">
      <c r="A118" s="25">
        <v>27030</v>
      </c>
      <c r="B118" s="12">
        <v>4.266938023460123</v>
      </c>
      <c r="C118" s="12">
        <v>1.010543289506326</v>
      </c>
      <c r="D118" s="13">
        <f t="shared" si="3"/>
        <v>0.6088199265</v>
      </c>
      <c r="E118" s="3"/>
      <c r="F118" s="4"/>
    </row>
    <row r="119" spans="1:6" ht="12.75">
      <c r="A119" s="25">
        <v>27061</v>
      </c>
      <c r="B119" s="12">
        <f t="shared" si="2"/>
        <v>4.311925582468607</v>
      </c>
      <c r="C119" s="12">
        <v>1.0149748373634466</v>
      </c>
      <c r="D119" s="13">
        <f t="shared" si="3"/>
        <v>0.6024679332</v>
      </c>
      <c r="E119" s="3"/>
      <c r="F119" s="4"/>
    </row>
    <row r="120" spans="1:6" ht="12.75">
      <c r="A120" s="25">
        <v>27089</v>
      </c>
      <c r="B120" s="12">
        <f t="shared" si="2"/>
        <v>4.376495966789359</v>
      </c>
      <c r="C120" s="12">
        <v>1.012577095174749</v>
      </c>
      <c r="D120" s="13">
        <f t="shared" si="3"/>
        <v>0.5935791815</v>
      </c>
      <c r="E120" s="3"/>
      <c r="F120" s="4"/>
    </row>
    <row r="121" spans="1:6" ht="12.75">
      <c r="A121" s="25">
        <v>27120</v>
      </c>
      <c r="B121" s="12">
        <f t="shared" si="2"/>
        <v>4.4315395730955744</v>
      </c>
      <c r="C121" s="12">
        <v>1.0163621163262868</v>
      </c>
      <c r="D121" s="13">
        <f t="shared" si="3"/>
        <v>0.5862064077</v>
      </c>
      <c r="E121" s="3"/>
      <c r="F121" s="4"/>
    </row>
    <row r="122" spans="1:6" ht="12.75">
      <c r="A122" s="25">
        <v>27150</v>
      </c>
      <c r="B122" s="12">
        <f t="shared" si="2"/>
        <v>4.5040489390951075</v>
      </c>
      <c r="C122" s="12">
        <v>1.0212690951821386</v>
      </c>
      <c r="D122" s="13">
        <f t="shared" si="3"/>
        <v>0.5767692423</v>
      </c>
      <c r="E122" s="3"/>
      <c r="F122" s="4"/>
    </row>
    <row r="123" spans="1:6" ht="12.75">
      <c r="A123" s="25">
        <v>27181</v>
      </c>
      <c r="B123" s="12">
        <f t="shared" si="2"/>
        <v>4.599845984685731</v>
      </c>
      <c r="C123" s="12">
        <v>1.03325279024278</v>
      </c>
      <c r="D123" s="13">
        <f t="shared" si="3"/>
        <v>0.5647573641</v>
      </c>
      <c r="E123" s="3"/>
      <c r="F123" s="4"/>
    </row>
    <row r="124" spans="1:6" ht="12.75">
      <c r="A124" s="25">
        <v>27211</v>
      </c>
      <c r="B124" s="12">
        <f t="shared" si="2"/>
        <v>4.7528036983635795</v>
      </c>
      <c r="C124" s="12">
        <v>1.0439866369710469</v>
      </c>
      <c r="D124" s="13">
        <f t="shared" si="3"/>
        <v>0.5465819879</v>
      </c>
      <c r="E124" s="3"/>
      <c r="F124" s="4"/>
    </row>
    <row r="125" spans="1:6" ht="12.75">
      <c r="A125" s="25">
        <v>27242</v>
      </c>
      <c r="B125" s="12">
        <f t="shared" si="2"/>
        <v>4.9618635492381475</v>
      </c>
      <c r="C125" s="12">
        <v>1.04768</v>
      </c>
      <c r="D125" s="13">
        <f t="shared" si="3"/>
        <v>0.5235526668</v>
      </c>
      <c r="E125" s="3"/>
      <c r="F125" s="4"/>
    </row>
    <row r="126" spans="1:6" ht="12.75">
      <c r="A126" s="25">
        <v>27273</v>
      </c>
      <c r="B126" s="12">
        <f t="shared" si="2"/>
        <v>5.198445203265822</v>
      </c>
      <c r="C126" s="12">
        <v>1.0374669110160863</v>
      </c>
      <c r="D126" s="13">
        <f t="shared" si="3"/>
        <v>0.4997257434</v>
      </c>
      <c r="E126" s="3"/>
      <c r="F126" s="4"/>
    </row>
    <row r="127" spans="1:6" ht="12.75">
      <c r="A127" s="25">
        <v>27303</v>
      </c>
      <c r="B127" s="12">
        <f t="shared" si="2"/>
        <v>5.393214887118583</v>
      </c>
      <c r="C127" s="12">
        <v>1.0215897939156033</v>
      </c>
      <c r="D127" s="13">
        <f t="shared" si="3"/>
        <v>0.4816787293</v>
      </c>
      <c r="E127" s="3"/>
      <c r="F127" s="4"/>
    </row>
    <row r="128" spans="1:6" ht="12.75">
      <c r="A128" s="25">
        <v>27334</v>
      </c>
      <c r="B128" s="12">
        <f t="shared" si="2"/>
        <v>5.509653285074037</v>
      </c>
      <c r="C128" s="12">
        <v>1.0125840537944284</v>
      </c>
      <c r="D128" s="13">
        <f t="shared" si="3"/>
        <v>0.4714991596</v>
      </c>
      <c r="E128" s="3"/>
      <c r="F128" s="4"/>
    </row>
    <row r="129" spans="1:6" ht="12.75">
      <c r="A129" s="25">
        <v>27364</v>
      </c>
      <c r="B129" s="12">
        <f t="shared" si="2"/>
        <v>5.578987058402058</v>
      </c>
      <c r="C129" s="12">
        <v>1.0128071340480032</v>
      </c>
      <c r="D129" s="13">
        <f t="shared" si="3"/>
        <v>0.4656395268</v>
      </c>
      <c r="E129" s="3"/>
      <c r="F129" s="4"/>
    </row>
    <row r="130" spans="1:6" ht="12.75">
      <c r="A130" s="25">
        <v>27395</v>
      </c>
      <c r="B130" s="12">
        <f t="shared" si="2"/>
        <v>5.650437893511088</v>
      </c>
      <c r="C130" s="12">
        <v>1.015174222555264</v>
      </c>
      <c r="D130" s="13">
        <f t="shared" si="3"/>
        <v>0.4597514286</v>
      </c>
      <c r="E130" s="3"/>
      <c r="F130" s="4"/>
    </row>
    <row r="131" spans="1:6" ht="12.75">
      <c r="A131" s="25">
        <v>27426</v>
      </c>
      <c r="B131" s="12">
        <f t="shared" si="2"/>
        <v>5.736178895641923</v>
      </c>
      <c r="C131" s="12">
        <v>1.0166082303007935</v>
      </c>
      <c r="D131" s="13">
        <f t="shared" si="3"/>
        <v>0.4528793367</v>
      </c>
      <c r="E131" s="3"/>
      <c r="F131" s="4"/>
    </row>
    <row r="132" spans="1:6" ht="12.75">
      <c r="A132" s="25">
        <v>27454</v>
      </c>
      <c r="B132" s="12">
        <f t="shared" si="2"/>
        <v>5.831446675787295</v>
      </c>
      <c r="C132" s="12">
        <v>1.0187874387366127</v>
      </c>
      <c r="D132" s="13">
        <f t="shared" si="3"/>
        <v>0.4454806908</v>
      </c>
      <c r="E132" s="3"/>
      <c r="F132" s="4"/>
    </row>
    <row r="133" spans="1:6" ht="12.75">
      <c r="A133" s="25">
        <v>27485</v>
      </c>
      <c r="B133" s="12">
        <f t="shared" si="2"/>
        <v>5.941004622954472</v>
      </c>
      <c r="C133" s="12">
        <v>1.0199554565701558</v>
      </c>
      <c r="D133" s="13">
        <f t="shared" si="3"/>
        <v>0.4372655903</v>
      </c>
      <c r="E133" s="3"/>
      <c r="F133" s="4"/>
    </row>
    <row r="134" spans="1:6" ht="12.75">
      <c r="A134" s="25">
        <v>27515</v>
      </c>
      <c r="B134" s="12">
        <f t="shared" si="2"/>
        <v>6.059560082690935</v>
      </c>
      <c r="C134" s="12">
        <v>1.0230587824264128</v>
      </c>
      <c r="D134" s="13">
        <f t="shared" si="3"/>
        <v>0.428710477</v>
      </c>
      <c r="E134" s="3"/>
      <c r="F134" s="4"/>
    </row>
    <row r="135" spans="1:6" ht="12.75">
      <c r="A135" s="25">
        <v>27546</v>
      </c>
      <c r="B135" s="12">
        <f aca="true" t="shared" si="4" ref="B135:B198">B136/C135</f>
        <v>6.199286160237482</v>
      </c>
      <c r="C135" s="12">
        <v>1.0182702979595322</v>
      </c>
      <c r="D135" s="13">
        <f aca="true" t="shared" si="5" ref="D135:D198">ROUNDDOWN(($B$4/B135),10)</f>
        <v>0.4190477462</v>
      </c>
      <c r="E135" s="3"/>
      <c r="F135" s="4"/>
    </row>
    <row r="136" spans="1:6" ht="12.75">
      <c r="A136" s="25">
        <v>27576</v>
      </c>
      <c r="B136" s="12">
        <f t="shared" si="4"/>
        <v>6.312548965521425</v>
      </c>
      <c r="C136" s="12">
        <v>1.0171040496352814</v>
      </c>
      <c r="D136" s="13">
        <f t="shared" si="5"/>
        <v>0.411528989</v>
      </c>
      <c r="E136" s="3"/>
      <c r="F136" s="4"/>
    </row>
    <row r="137" spans="1:6" ht="12.75">
      <c r="A137" s="25">
        <v>27607</v>
      </c>
      <c r="B137" s="12">
        <f t="shared" si="4"/>
        <v>6.420519116352848</v>
      </c>
      <c r="C137" s="12">
        <v>1.0155799192152337</v>
      </c>
      <c r="D137" s="13">
        <f t="shared" si="5"/>
        <v>0.4046085443</v>
      </c>
      <c r="E137" s="3"/>
      <c r="F137" s="4"/>
    </row>
    <row r="138" spans="1:6" ht="12.75">
      <c r="A138" s="25">
        <v>27638</v>
      </c>
      <c r="B138" s="12">
        <f t="shared" si="4"/>
        <v>6.520550285505489</v>
      </c>
      <c r="C138" s="12">
        <v>1.0202922077922079</v>
      </c>
      <c r="D138" s="13">
        <f t="shared" si="5"/>
        <v>0.3984014814</v>
      </c>
      <c r="E138" s="3"/>
      <c r="F138" s="4"/>
    </row>
    <row r="139" spans="1:6" ht="12.75">
      <c r="A139" s="25">
        <v>27668</v>
      </c>
      <c r="B139" s="12">
        <f t="shared" si="4"/>
        <v>6.652866646818507</v>
      </c>
      <c r="C139" s="12">
        <v>1.0217183770883056</v>
      </c>
      <c r="D139" s="13">
        <f t="shared" si="5"/>
        <v>0.3904778243</v>
      </c>
      <c r="E139" s="3"/>
      <c r="F139" s="4"/>
    </row>
    <row r="140" spans="1:6" ht="12.75">
      <c r="A140" s="25">
        <v>27699</v>
      </c>
      <c r="B140" s="12">
        <f t="shared" si="4"/>
        <v>6.797356113372322</v>
      </c>
      <c r="C140" s="12">
        <v>1.01946585688702</v>
      </c>
      <c r="D140" s="13">
        <f t="shared" si="5"/>
        <v>0.3821775482</v>
      </c>
      <c r="E140" s="3"/>
      <c r="F140" s="4"/>
    </row>
    <row r="141" spans="1:6" ht="12.75">
      <c r="A141" s="25">
        <v>27729</v>
      </c>
      <c r="B141" s="12">
        <f t="shared" si="4"/>
        <v>6.929672474685338</v>
      </c>
      <c r="C141" s="12">
        <v>1.0184067822500573</v>
      </c>
      <c r="D141" s="13">
        <f t="shared" si="5"/>
        <v>0.3748801842</v>
      </c>
      <c r="E141" s="3"/>
      <c r="F141" s="4"/>
    </row>
    <row r="142" spans="1:6" ht="12.75">
      <c r="A142" s="25">
        <v>27760</v>
      </c>
      <c r="B142" s="12">
        <f t="shared" si="4"/>
        <v>7.057225446991087</v>
      </c>
      <c r="C142" s="12">
        <v>1.0191990400479976</v>
      </c>
      <c r="D142" s="13">
        <f t="shared" si="5"/>
        <v>0.3681045636</v>
      </c>
      <c r="E142" s="3"/>
      <c r="F142" s="4"/>
    </row>
    <row r="143" spans="1:6" ht="12.75">
      <c r="A143" s="25">
        <v>27791</v>
      </c>
      <c r="B143" s="12">
        <f t="shared" si="4"/>
        <v>7.192717400975616</v>
      </c>
      <c r="C143" s="12">
        <v>1.0223693892568064</v>
      </c>
      <c r="D143" s="13">
        <f t="shared" si="5"/>
        <v>0.3611704379</v>
      </c>
      <c r="E143" s="3"/>
      <c r="F143" s="4"/>
    </row>
    <row r="144" spans="1:6" ht="12.75">
      <c r="A144" s="25">
        <v>27820</v>
      </c>
      <c r="B144" s="12">
        <f t="shared" si="4"/>
        <v>7.353614096332245</v>
      </c>
      <c r="C144" s="12">
        <v>1.0237512595364906</v>
      </c>
      <c r="D144" s="13">
        <f t="shared" si="5"/>
        <v>0.3532680475</v>
      </c>
      <c r="E144" s="3"/>
      <c r="F144" s="4"/>
    </row>
    <row r="145" spans="1:6" ht="12.75">
      <c r="A145" s="25">
        <v>27851</v>
      </c>
      <c r="B145" s="12">
        <f t="shared" si="4"/>
        <v>7.5282716932654274</v>
      </c>
      <c r="C145" s="12">
        <v>1.0252390326209224</v>
      </c>
      <c r="D145" s="13">
        <f t="shared" si="5"/>
        <v>0.3450721493</v>
      </c>
      <c r="E145" s="3"/>
      <c r="F145" s="4"/>
    </row>
    <row r="146" spans="1:6" ht="12.75">
      <c r="A146" s="25">
        <v>27881</v>
      </c>
      <c r="B146" s="12">
        <f t="shared" si="4"/>
        <v>7.718277988110921</v>
      </c>
      <c r="C146" s="12">
        <v>1.0297606802441197</v>
      </c>
      <c r="D146" s="13">
        <f t="shared" si="5"/>
        <v>0.3365772647</v>
      </c>
      <c r="E146" s="3"/>
      <c r="F146" s="4"/>
    </row>
    <row r="147" spans="1:6" ht="12.75">
      <c r="A147" s="25">
        <v>27912</v>
      </c>
      <c r="B147" s="12">
        <f t="shared" si="4"/>
        <v>7.947979191350317</v>
      </c>
      <c r="C147" s="12">
        <v>1.029499900113205</v>
      </c>
      <c r="D147" s="13">
        <f t="shared" si="5"/>
        <v>0.3268499868</v>
      </c>
      <c r="E147" s="3"/>
      <c r="F147" s="4"/>
    </row>
    <row r="148" spans="1:6" ht="12.75">
      <c r="A148" s="25">
        <v>27942</v>
      </c>
      <c r="B148" s="12">
        <f t="shared" si="4"/>
        <v>8.182443783596984</v>
      </c>
      <c r="C148" s="12">
        <v>1.025549805950841</v>
      </c>
      <c r="D148" s="13">
        <f t="shared" si="5"/>
        <v>0.3174842336</v>
      </c>
      <c r="E148" s="3"/>
      <c r="F148" s="4"/>
    </row>
    <row r="149" spans="1:6" ht="12.75">
      <c r="A149" s="25">
        <v>27973</v>
      </c>
      <c r="B149" s="12">
        <f t="shared" si="4"/>
        <v>8.391503634471553</v>
      </c>
      <c r="C149" s="12">
        <v>1.0278776411226742</v>
      </c>
      <c r="D149" s="13">
        <f t="shared" si="5"/>
        <v>0.3095746611</v>
      </c>
      <c r="E149" s="3"/>
      <c r="F149" s="4"/>
    </row>
    <row r="150" spans="1:6" ht="12.75">
      <c r="A150" s="25">
        <v>28004</v>
      </c>
      <c r="B150" s="12">
        <f t="shared" si="4"/>
        <v>8.625438961272968</v>
      </c>
      <c r="C150" s="12">
        <v>1.0206172915260479</v>
      </c>
      <c r="D150" s="13">
        <f t="shared" si="5"/>
        <v>0.3011785145</v>
      </c>
      <c r="E150" s="3"/>
      <c r="F150" s="4"/>
    </row>
    <row r="151" spans="1:6" ht="12.75">
      <c r="A151" s="25">
        <v>28034</v>
      </c>
      <c r="B151" s="12">
        <f t="shared" si="4"/>
        <v>8.803272150877664</v>
      </c>
      <c r="C151" s="12">
        <v>1.0485180063728732</v>
      </c>
      <c r="D151" s="13">
        <f t="shared" si="5"/>
        <v>0.2950944659</v>
      </c>
      <c r="E151" s="3"/>
      <c r="F151" s="4"/>
    </row>
    <row r="152" spans="1:6" ht="12.75">
      <c r="A152" s="25">
        <v>28065</v>
      </c>
      <c r="B152" s="12">
        <f t="shared" si="4"/>
        <v>9.230389365196084</v>
      </c>
      <c r="C152" s="12">
        <v>1.0302752293577981</v>
      </c>
      <c r="D152" s="13">
        <f t="shared" si="5"/>
        <v>0.2814395786</v>
      </c>
      <c r="E152" s="3"/>
      <c r="F152" s="4"/>
    </row>
    <row r="153" spans="1:6" ht="12.75">
      <c r="A153" s="25">
        <v>28095</v>
      </c>
      <c r="B153" s="12">
        <f t="shared" si="4"/>
        <v>9.509841520289177</v>
      </c>
      <c r="C153" s="12">
        <v>1.0220948352626893</v>
      </c>
      <c r="D153" s="13">
        <f t="shared" si="5"/>
        <v>0.273169315</v>
      </c>
      <c r="E153" s="3"/>
      <c r="F153" s="4"/>
    </row>
    <row r="154" spans="1:6" ht="12.75">
      <c r="A154" s="25">
        <v>28126</v>
      </c>
      <c r="B154" s="12">
        <f t="shared" si="4"/>
        <v>9.71995990205425</v>
      </c>
      <c r="C154" s="12">
        <v>1.0173155458753063</v>
      </c>
      <c r="D154" s="13">
        <f t="shared" si="5"/>
        <v>0.2672641574</v>
      </c>
      <c r="E154" s="3"/>
      <c r="F154" s="4"/>
    </row>
    <row r="155" spans="1:6" ht="12.75">
      <c r="A155" s="25">
        <v>28157</v>
      </c>
      <c r="B155" s="12">
        <f t="shared" si="4"/>
        <v>9.888266313644406</v>
      </c>
      <c r="C155" s="12">
        <v>1.0196970507948402</v>
      </c>
      <c r="D155" s="13">
        <f t="shared" si="5"/>
        <v>0.262715102</v>
      </c>
      <c r="E155" s="3"/>
      <c r="F155" s="4"/>
    </row>
    <row r="156" spans="1:6" ht="12.75">
      <c r="A156" s="25">
        <v>28185</v>
      </c>
      <c r="B156" s="12">
        <f t="shared" si="4"/>
        <v>10.083035997497166</v>
      </c>
      <c r="C156" s="12">
        <v>1.022675975014435</v>
      </c>
      <c r="D156" s="13">
        <f t="shared" si="5"/>
        <v>0.257640347</v>
      </c>
      <c r="E156" s="3"/>
      <c r="F156" s="4"/>
    </row>
    <row r="157" spans="1:6" ht="12.75">
      <c r="A157" s="25">
        <v>28216</v>
      </c>
      <c r="B157" s="12">
        <f t="shared" si="4"/>
        <v>10.31167866984606</v>
      </c>
      <c r="C157" s="12">
        <v>1.0288456603192526</v>
      </c>
      <c r="D157" s="13">
        <f t="shared" si="5"/>
        <v>0.2519276421</v>
      </c>
      <c r="E157" s="3"/>
      <c r="F157" s="4"/>
    </row>
    <row r="158" spans="1:6" ht="12.75">
      <c r="A158" s="25">
        <v>28246</v>
      </c>
      <c r="B158" s="12">
        <f t="shared" si="4"/>
        <v>10.609125850077723</v>
      </c>
      <c r="C158" s="12">
        <v>1.0321776003991021</v>
      </c>
      <c r="D158" s="13">
        <f t="shared" si="5"/>
        <v>0.2448643677</v>
      </c>
      <c r="E158" s="3"/>
      <c r="F158" s="4"/>
    </row>
    <row r="159" spans="1:6" ht="12.75">
      <c r="A159" s="25">
        <v>28277</v>
      </c>
      <c r="B159" s="12">
        <f t="shared" si="4"/>
        <v>10.950502062265308</v>
      </c>
      <c r="C159" s="12">
        <v>1.0333494441759303</v>
      </c>
      <c r="D159" s="13">
        <f t="shared" si="5"/>
        <v>0.2372308483</v>
      </c>
      <c r="E159" s="3"/>
      <c r="F159" s="4"/>
    </row>
    <row r="160" spans="1:6" ht="12.75">
      <c r="A160" s="25">
        <v>28307</v>
      </c>
      <c r="B160" s="12">
        <f t="shared" si="4"/>
        <v>11.315695219489234</v>
      </c>
      <c r="C160" s="12">
        <v>1.0267072029934516</v>
      </c>
      <c r="D160" s="13">
        <f t="shared" si="5"/>
        <v>0.2295746609</v>
      </c>
      <c r="E160" s="3"/>
      <c r="F160" s="4"/>
    </row>
    <row r="161" spans="1:6" ht="12.75">
      <c r="A161" s="25">
        <v>28338</v>
      </c>
      <c r="B161" s="12">
        <f t="shared" si="4"/>
        <v>11.617905788728162</v>
      </c>
      <c r="C161" s="12">
        <v>1.02050020500205</v>
      </c>
      <c r="D161" s="13">
        <f t="shared" si="5"/>
        <v>0.2236028541</v>
      </c>
      <c r="E161" s="3"/>
      <c r="F161" s="4"/>
    </row>
    <row r="162" spans="1:6" ht="12.75">
      <c r="A162" s="25">
        <v>28369</v>
      </c>
      <c r="B162" s="12">
        <f t="shared" si="4"/>
        <v>11.856075239091593</v>
      </c>
      <c r="C162" s="12">
        <v>1.0140172313735996</v>
      </c>
      <c r="D162" s="13">
        <f t="shared" si="5"/>
        <v>0.219111033</v>
      </c>
      <c r="E162" s="3"/>
      <c r="F162" s="4"/>
    </row>
    <row r="163" spans="1:6" ht="12.75">
      <c r="A163" s="25">
        <v>28399</v>
      </c>
      <c r="B163" s="12">
        <f t="shared" si="4"/>
        <v>12.022264588900745</v>
      </c>
      <c r="C163" s="12">
        <v>1.0138674884437597</v>
      </c>
      <c r="D163" s="13">
        <f t="shared" si="5"/>
        <v>0.2160821594</v>
      </c>
      <c r="E163" s="3"/>
      <c r="F163" s="4"/>
    </row>
    <row r="164" spans="1:6" ht="12.75">
      <c r="A164" s="25">
        <v>28430</v>
      </c>
      <c r="B164" s="12">
        <f t="shared" si="4"/>
        <v>12.188983204155148</v>
      </c>
      <c r="C164" s="12">
        <v>1.0149370386452454</v>
      </c>
      <c r="D164" s="13">
        <f t="shared" si="5"/>
        <v>0.2131266283</v>
      </c>
      <c r="E164" s="3"/>
      <c r="F164" s="4"/>
    </row>
    <row r="165" spans="1:6" ht="12.75">
      <c r="A165" s="25">
        <v>28460</v>
      </c>
      <c r="B165" s="12">
        <f t="shared" si="4"/>
        <v>12.37105051732186</v>
      </c>
      <c r="C165" s="12">
        <v>1.019594421151707</v>
      </c>
      <c r="D165" s="13">
        <f t="shared" si="5"/>
        <v>0.2099899996</v>
      </c>
      <c r="E165" s="3"/>
      <c r="F165" s="4"/>
    </row>
    <row r="166" spans="1:6" ht="12.75">
      <c r="A166" s="25">
        <v>28491</v>
      </c>
      <c r="B166" s="12">
        <f t="shared" si="4"/>
        <v>12.613454091247307</v>
      </c>
      <c r="C166" s="12">
        <v>1.021106075864384</v>
      </c>
      <c r="D166" s="13">
        <f t="shared" si="5"/>
        <v>0.2059544415</v>
      </c>
      <c r="E166" s="3"/>
      <c r="F166" s="4"/>
    </row>
    <row r="167" spans="1:6" ht="12.75">
      <c r="A167" s="25">
        <v>28522</v>
      </c>
      <c r="B167" s="12">
        <f t="shared" si="4"/>
        <v>12.879674610209097</v>
      </c>
      <c r="C167" s="12">
        <v>1.023176494760633</v>
      </c>
      <c r="D167" s="13">
        <f t="shared" si="5"/>
        <v>0.2016974009</v>
      </c>
      <c r="E167" s="3"/>
      <c r="F167" s="4"/>
    </row>
    <row r="168" spans="1:6" ht="12.75">
      <c r="A168" s="25">
        <v>28550</v>
      </c>
      <c r="B168" s="12">
        <f t="shared" si="4"/>
        <v>13.178180321331267</v>
      </c>
      <c r="C168" s="12">
        <v>1.025784168038877</v>
      </c>
      <c r="D168" s="13">
        <f t="shared" si="5"/>
        <v>0.1971286498</v>
      </c>
      <c r="E168" s="3"/>
      <c r="F168" s="4"/>
    </row>
    <row r="169" spans="1:6" ht="12.75">
      <c r="A169" s="25">
        <v>28581</v>
      </c>
      <c r="B169" s="12">
        <f t="shared" si="4"/>
        <v>13.517968737183095</v>
      </c>
      <c r="C169" s="12">
        <v>1.0292079401746212</v>
      </c>
      <c r="D169" s="13">
        <f t="shared" si="5"/>
        <v>0.192173613</v>
      </c>
      <c r="E169" s="3"/>
      <c r="F169" s="4"/>
    </row>
    <row r="170" spans="1:6" ht="12.75">
      <c r="A170" s="25">
        <v>28611</v>
      </c>
      <c r="B170" s="12">
        <f t="shared" si="4"/>
        <v>13.912800759341138</v>
      </c>
      <c r="C170" s="12">
        <v>1.0304713356411914</v>
      </c>
      <c r="D170" s="13">
        <f t="shared" si="5"/>
        <v>0.1867199091</v>
      </c>
      <c r="E170" s="3"/>
      <c r="F170" s="4"/>
    </row>
    <row r="171" spans="1:6" ht="12.75">
      <c r="A171" s="25">
        <v>28642</v>
      </c>
      <c r="B171" s="12">
        <f t="shared" si="4"/>
        <v>14.336742380988046</v>
      </c>
      <c r="C171" s="12">
        <v>1.030124040165387</v>
      </c>
      <c r="D171" s="13">
        <f t="shared" si="5"/>
        <v>0.1811985474</v>
      </c>
      <c r="E171" s="3"/>
      <c r="F171" s="4"/>
    </row>
    <row r="172" spans="1:6" ht="12.75">
      <c r="A172" s="25">
        <v>28672</v>
      </c>
      <c r="B172" s="12">
        <f t="shared" si="4"/>
        <v>14.768622984313737</v>
      </c>
      <c r="C172" s="12">
        <v>1.0306049311926604</v>
      </c>
      <c r="D172" s="13">
        <f t="shared" si="5"/>
        <v>0.1758997366</v>
      </c>
      <c r="E172" s="3"/>
      <c r="F172" s="4"/>
    </row>
    <row r="173" spans="1:6" ht="12.75">
      <c r="A173" s="25">
        <v>28703</v>
      </c>
      <c r="B173" s="12">
        <f t="shared" si="4"/>
        <v>15.220615674559001</v>
      </c>
      <c r="C173" s="12">
        <v>1.0277835732665694</v>
      </c>
      <c r="D173" s="13">
        <f t="shared" si="5"/>
        <v>0.1706762032</v>
      </c>
      <c r="E173" s="3"/>
      <c r="F173" s="4"/>
    </row>
    <row r="174" spans="1:6" ht="12.75">
      <c r="A174" s="25">
        <v>28734</v>
      </c>
      <c r="B174" s="12">
        <f t="shared" si="4"/>
        <v>15.643498765315407</v>
      </c>
      <c r="C174" s="12">
        <v>1.026119024258213</v>
      </c>
      <c r="D174" s="13">
        <f t="shared" si="5"/>
        <v>0.1660623964</v>
      </c>
      <c r="E174" s="3"/>
      <c r="F174" s="4"/>
    </row>
    <row r="175" spans="1:6" ht="12.75">
      <c r="A175" s="25">
        <v>28764</v>
      </c>
      <c r="B175" s="12">
        <f t="shared" si="4"/>
        <v>16.052091689050005</v>
      </c>
      <c r="C175" s="12">
        <v>1.023739655115566</v>
      </c>
      <c r="D175" s="13">
        <f t="shared" si="5"/>
        <v>0.1618354133</v>
      </c>
      <c r="E175" s="3"/>
      <c r="F175" s="4"/>
    </row>
    <row r="176" spans="1:6" ht="12.75">
      <c r="A176" s="25">
        <v>28795</v>
      </c>
      <c r="B176" s="12">
        <f t="shared" si="4"/>
        <v>16.433162809631494</v>
      </c>
      <c r="C176" s="12">
        <v>1.0256046893619761</v>
      </c>
      <c r="D176" s="13">
        <f t="shared" si="5"/>
        <v>0.1580825872</v>
      </c>
      <c r="E176" s="3"/>
      <c r="F176" s="4"/>
    </row>
    <row r="177" spans="1:6" ht="12.75">
      <c r="A177" s="25">
        <v>28825</v>
      </c>
      <c r="B177" s="12">
        <f t="shared" si="4"/>
        <v>16.853928838606887</v>
      </c>
      <c r="C177" s="12">
        <v>1.0263157894736843</v>
      </c>
      <c r="D177" s="13">
        <f t="shared" si="5"/>
        <v>0.1541359832</v>
      </c>
      <c r="E177" s="3"/>
      <c r="F177" s="4"/>
    </row>
    <row r="178" spans="1:6" ht="12.75">
      <c r="A178" s="25">
        <v>28856</v>
      </c>
      <c r="B178" s="12">
        <f t="shared" si="4"/>
        <v>17.29745328172812</v>
      </c>
      <c r="C178" s="12">
        <v>1.0225812373783734</v>
      </c>
      <c r="D178" s="13">
        <f t="shared" si="5"/>
        <v>0.1501837785</v>
      </c>
      <c r="E178" s="3"/>
      <c r="F178" s="4"/>
    </row>
    <row r="179" spans="1:6" ht="12.75">
      <c r="A179" s="25">
        <v>28887</v>
      </c>
      <c r="B179" s="12">
        <f t="shared" si="4"/>
        <v>17.68805118032415</v>
      </c>
      <c r="C179" s="12">
        <v>1.023249551166966</v>
      </c>
      <c r="D179" s="13">
        <f t="shared" si="5"/>
        <v>0.1468673324</v>
      </c>
      <c r="E179" s="3"/>
      <c r="F179" s="4"/>
    </row>
    <row r="180" spans="1:6" ht="12.75">
      <c r="A180" s="25">
        <v>28915</v>
      </c>
      <c r="B180" s="12">
        <f t="shared" si="4"/>
        <v>18.099290431285006</v>
      </c>
      <c r="C180" s="12">
        <v>1.0249729508436412</v>
      </c>
      <c r="D180" s="13">
        <f t="shared" si="5"/>
        <v>0.143530317</v>
      </c>
      <c r="E180" s="3"/>
      <c r="F180" s="4"/>
    </row>
    <row r="181" spans="1:6" ht="12.75">
      <c r="A181" s="25">
        <v>28946</v>
      </c>
      <c r="B181" s="12">
        <f t="shared" si="4"/>
        <v>18.551283121530272</v>
      </c>
      <c r="C181" s="12">
        <v>1.037459701577701</v>
      </c>
      <c r="D181" s="13">
        <f t="shared" si="5"/>
        <v>0.140033273</v>
      </c>
      <c r="E181" s="3"/>
      <c r="F181" s="4"/>
    </row>
    <row r="182" spans="1:6" ht="12.75">
      <c r="A182" s="25">
        <v>28976</v>
      </c>
      <c r="B182" s="12">
        <f t="shared" si="4"/>
        <v>19.246208651146237</v>
      </c>
      <c r="C182" s="12">
        <v>1.0382246177538226</v>
      </c>
      <c r="D182" s="13">
        <f t="shared" si="5"/>
        <v>0.1349770721</v>
      </c>
      <c r="E182" s="3"/>
      <c r="F182" s="4"/>
    </row>
    <row r="183" spans="1:6" ht="12.75">
      <c r="A183" s="25">
        <v>29007</v>
      </c>
      <c r="B183" s="12">
        <f t="shared" si="4"/>
        <v>19.981887620046614</v>
      </c>
      <c r="C183" s="12">
        <v>1.0332679980929174</v>
      </c>
      <c r="D183" s="13">
        <f t="shared" si="5"/>
        <v>0.130007582</v>
      </c>
      <c r="E183" s="3"/>
      <c r="F183" s="4"/>
    </row>
    <row r="184" spans="1:6" ht="12.75">
      <c r="A184" s="25">
        <v>29037</v>
      </c>
      <c r="B184" s="12">
        <f t="shared" si="4"/>
        <v>20.646645019283213</v>
      </c>
      <c r="C184" s="12">
        <v>1.027198154319405</v>
      </c>
      <c r="D184" s="13">
        <f t="shared" si="5"/>
        <v>0.1258217444</v>
      </c>
      <c r="E184" s="3"/>
      <c r="F184" s="4"/>
    </row>
    <row r="185" spans="1:6" ht="12.75">
      <c r="A185" s="25">
        <v>29068</v>
      </c>
      <c r="B185" s="12">
        <f t="shared" si="4"/>
        <v>21.208195656695654</v>
      </c>
      <c r="C185" s="12">
        <v>1.0287739262808515</v>
      </c>
      <c r="D185" s="13">
        <f t="shared" si="5"/>
        <v>0.1224902361</v>
      </c>
      <c r="E185" s="3"/>
      <c r="F185" s="4"/>
    </row>
    <row r="186" spans="1:6" ht="12.75">
      <c r="A186" s="25">
        <v>29099</v>
      </c>
      <c r="B186" s="12">
        <f t="shared" si="4"/>
        <v>21.81843871507129</v>
      </c>
      <c r="C186" s="12">
        <v>1.0401707743062294</v>
      </c>
      <c r="D186" s="13">
        <f t="shared" si="5"/>
        <v>0.119064289</v>
      </c>
      <c r="E186" s="3"/>
      <c r="F186" s="4"/>
    </row>
    <row r="187" spans="1:6" ht="12.75">
      <c r="A187" s="25">
        <v>29129</v>
      </c>
      <c r="B187" s="12">
        <f t="shared" si="4"/>
        <v>22.694902292408717</v>
      </c>
      <c r="C187" s="12">
        <v>1.0458722014925375</v>
      </c>
      <c r="D187" s="13">
        <f t="shared" si="5"/>
        <v>0.1144660972</v>
      </c>
      <c r="E187" s="3"/>
      <c r="F187" s="4"/>
    </row>
    <row r="188" spans="1:6" ht="12.75">
      <c r="A188" s="25">
        <v>29160</v>
      </c>
      <c r="B188" s="12">
        <f t="shared" si="4"/>
        <v>23.735967423219538</v>
      </c>
      <c r="C188" s="12">
        <v>1.0451312239391708</v>
      </c>
      <c r="D188" s="13">
        <f t="shared" si="5"/>
        <v>0.1094455872</v>
      </c>
      <c r="E188" s="3"/>
      <c r="F188" s="4"/>
    </row>
    <row r="189" spans="1:6" ht="12.75">
      <c r="A189" s="25">
        <v>29190</v>
      </c>
      <c r="B189" s="12">
        <f t="shared" si="4"/>
        <v>24.80720068440972</v>
      </c>
      <c r="C189" s="12">
        <v>1.0407928143201552</v>
      </c>
      <c r="D189" s="13">
        <f t="shared" si="5"/>
        <v>0.1047194694</v>
      </c>
      <c r="E189" s="3"/>
      <c r="F189" s="4"/>
    </row>
    <row r="190" spans="1:6" ht="12.75">
      <c r="A190" s="25">
        <v>29221</v>
      </c>
      <c r="B190" s="12">
        <f t="shared" si="4"/>
        <v>25.819156215731674</v>
      </c>
      <c r="C190" s="12">
        <v>1.0420228358239552</v>
      </c>
      <c r="D190" s="13">
        <f t="shared" si="5"/>
        <v>0.1006150964</v>
      </c>
      <c r="E190" s="3"/>
      <c r="F190" s="4"/>
    </row>
    <row r="191" spans="1:6" ht="12.75">
      <c r="A191" s="25">
        <v>29252</v>
      </c>
      <c r="B191" s="12">
        <f t="shared" si="4"/>
        <v>26.904150378498418</v>
      </c>
      <c r="C191" s="12">
        <v>1.037003521334566</v>
      </c>
      <c r="D191" s="13">
        <f t="shared" si="5"/>
        <v>0.0965574774</v>
      </c>
      <c r="E191" s="3"/>
      <c r="F191" s="4"/>
    </row>
    <row r="192" spans="1:6" ht="12.75">
      <c r="A192" s="25">
        <v>29281</v>
      </c>
      <c r="B192" s="12">
        <f t="shared" si="4"/>
        <v>27.899698681017558</v>
      </c>
      <c r="C192" s="12">
        <v>1.0369920704177258</v>
      </c>
      <c r="D192" s="13">
        <f t="shared" si="5"/>
        <v>0.0931120053</v>
      </c>
      <c r="E192" s="3"/>
      <c r="F192" s="4"/>
    </row>
    <row r="193" spans="1:6" ht="12.75">
      <c r="A193" s="25">
        <v>29312</v>
      </c>
      <c r="B193" s="12">
        <f t="shared" si="4"/>
        <v>28.931766299259092</v>
      </c>
      <c r="C193" s="12">
        <v>1.0369896092492317</v>
      </c>
      <c r="D193" s="13">
        <f t="shared" si="5"/>
        <v>0.0897904699</v>
      </c>
      <c r="E193" s="3"/>
      <c r="F193" s="4"/>
    </row>
    <row r="194" spans="1:6" ht="12.75">
      <c r="A194" s="25">
        <v>29342</v>
      </c>
      <c r="B194" s="12">
        <f t="shared" si="4"/>
        <v>30.001941029558775</v>
      </c>
      <c r="C194" s="12">
        <v>1.0339942843030026</v>
      </c>
      <c r="D194" s="13">
        <f t="shared" si="5"/>
        <v>0.0865876274</v>
      </c>
      <c r="E194" s="3"/>
      <c r="F194" s="4"/>
    </row>
    <row r="195" spans="1:6" ht="12.75">
      <c r="A195" s="25">
        <v>29373</v>
      </c>
      <c r="B195" s="12">
        <f t="shared" si="4"/>
        <v>31.021835542559515</v>
      </c>
      <c r="C195" s="12">
        <v>1.032006551447631</v>
      </c>
      <c r="D195" s="13">
        <f t="shared" si="5"/>
        <v>0.083740915</v>
      </c>
      <c r="E195" s="3"/>
      <c r="F195" s="4"/>
    </row>
    <row r="196" spans="1:6" ht="12.75">
      <c r="A196" s="25">
        <v>29403</v>
      </c>
      <c r="B196" s="12">
        <f t="shared" si="4"/>
        <v>32.014737517852396</v>
      </c>
      <c r="C196" s="12">
        <v>1.0320058192398618</v>
      </c>
      <c r="D196" s="13">
        <f t="shared" si="5"/>
        <v>0.0811437823</v>
      </c>
      <c r="E196" s="3"/>
      <c r="F196" s="4"/>
    </row>
    <row r="197" spans="1:6" ht="12.75">
      <c r="A197" s="25">
        <v>29434</v>
      </c>
      <c r="B197" s="12">
        <f t="shared" si="4"/>
        <v>33.0393954198604</v>
      </c>
      <c r="C197" s="12">
        <v>1.032006407689227</v>
      </c>
      <c r="D197" s="13">
        <f t="shared" si="5"/>
        <v>0.0786272527</v>
      </c>
      <c r="E197" s="3"/>
      <c r="F197" s="4"/>
    </row>
    <row r="198" spans="1:6" ht="12.75">
      <c r="A198" s="25">
        <v>29465</v>
      </c>
      <c r="B198" s="12">
        <f t="shared" si="4"/>
        <v>34.09686777947403</v>
      </c>
      <c r="C198" s="12">
        <v>1.030004811946044</v>
      </c>
      <c r="D198" s="13">
        <f t="shared" si="5"/>
        <v>0.0761887253</v>
      </c>
      <c r="E198" s="3"/>
      <c r="F198" s="4"/>
    </row>
    <row r="199" spans="1:6" ht="12.75">
      <c r="A199" s="25">
        <v>29495</v>
      </c>
      <c r="B199" s="12">
        <f aca="true" t="shared" si="6" ref="B199:B262">B200/C199</f>
        <v>35.11993788514628</v>
      </c>
      <c r="C199" s="12">
        <v>1.0319940924709146</v>
      </c>
      <c r="D199" s="13">
        <f aca="true" t="shared" si="7" ref="D199:D262">ROUNDDOWN(($B$4/B199),10)</f>
        <v>0.0739692906</v>
      </c>
      <c r="E199" s="3"/>
      <c r="F199" s="4"/>
    </row>
    <row r="200" spans="1:6" ht="12.75">
      <c r="A200" s="25">
        <v>29526</v>
      </c>
      <c r="B200" s="12">
        <f t="shared" si="6"/>
        <v>36.24356842541642</v>
      </c>
      <c r="C200" s="12">
        <v>1.0319952102104295</v>
      </c>
      <c r="D200" s="13">
        <f t="shared" si="7"/>
        <v>0.0716760795</v>
      </c>
      <c r="E200" s="3"/>
      <c r="F200" s="4"/>
    </row>
    <row r="201" spans="1:6" ht="12.75">
      <c r="A201" s="25">
        <v>29556</v>
      </c>
      <c r="B201" s="12">
        <f t="shared" si="6"/>
        <v>37.403189015963704</v>
      </c>
      <c r="C201" s="12">
        <v>1.0449978774586104</v>
      </c>
      <c r="D201" s="13">
        <f t="shared" si="7"/>
        <v>0.0694538878</v>
      </c>
      <c r="E201" s="3"/>
      <c r="F201" s="4"/>
    </row>
    <row r="202" spans="1:6" ht="12.75">
      <c r="A202" s="25">
        <v>29587</v>
      </c>
      <c r="B202" s="12">
        <f t="shared" si="6"/>
        <v>39.086253131865284</v>
      </c>
      <c r="C202" s="12">
        <v>1.0500067704807041</v>
      </c>
      <c r="D202" s="13">
        <f t="shared" si="7"/>
        <v>0.0664631855</v>
      </c>
      <c r="E202" s="3"/>
      <c r="F202" s="4"/>
    </row>
    <row r="203" spans="1:6" ht="12.75">
      <c r="A203" s="25">
        <v>29618</v>
      </c>
      <c r="B203" s="12">
        <f t="shared" si="6"/>
        <v>41.04083042118118</v>
      </c>
      <c r="C203" s="12">
        <v>1.0647382742478368</v>
      </c>
      <c r="D203" s="13">
        <f t="shared" si="7"/>
        <v>0.0632978637</v>
      </c>
      <c r="E203" s="3"/>
      <c r="F203" s="4"/>
    </row>
    <row r="204" spans="1:6" ht="12.75">
      <c r="A204" s="25">
        <v>29646</v>
      </c>
      <c r="B204" s="12">
        <f t="shared" si="6"/>
        <v>43.697742956346566</v>
      </c>
      <c r="C204" s="12">
        <v>1.0632607826750482</v>
      </c>
      <c r="D204" s="13">
        <f t="shared" si="7"/>
        <v>0.0594492236</v>
      </c>
      <c r="E204" s="3"/>
      <c r="F204" s="4"/>
    </row>
    <row r="205" spans="1:6" ht="12.75">
      <c r="A205" s="25">
        <v>29677</v>
      </c>
      <c r="B205" s="12">
        <f t="shared" si="6"/>
        <v>46.462096376898124</v>
      </c>
      <c r="C205" s="12">
        <v>1.0599981773859157</v>
      </c>
      <c r="D205" s="13">
        <f t="shared" si="7"/>
        <v>0.0559121756</v>
      </c>
      <c r="E205" s="3"/>
      <c r="F205" s="4"/>
    </row>
    <row r="206" spans="1:6" ht="12.75">
      <c r="A206" s="25">
        <v>29707</v>
      </c>
      <c r="B206" s="12">
        <f t="shared" si="6"/>
        <v>49.24973747704077</v>
      </c>
      <c r="C206" s="12">
        <v>1.0599980656185186</v>
      </c>
      <c r="D206" s="13">
        <f t="shared" si="7"/>
        <v>0.0527474262</v>
      </c>
      <c r="E206" s="3"/>
      <c r="F206" s="4"/>
    </row>
    <row r="207" spans="1:6" ht="12.75">
      <c r="A207" s="25">
        <v>29738</v>
      </c>
      <c r="B207" s="12">
        <f t="shared" si="6"/>
        <v>52.20462645788307</v>
      </c>
      <c r="C207" s="12">
        <v>1.0599983778742041</v>
      </c>
      <c r="D207" s="13">
        <f t="shared" si="7"/>
        <v>0.0497618136</v>
      </c>
      <c r="E207" s="3"/>
      <c r="F207" s="4"/>
    </row>
    <row r="208" spans="1:6" ht="12.75">
      <c r="A208" s="25">
        <v>29768</v>
      </c>
      <c r="B208" s="12">
        <f t="shared" si="6"/>
        <v>55.33681936288482</v>
      </c>
      <c r="C208" s="12">
        <v>1.0599977045354554</v>
      </c>
      <c r="D208" s="13">
        <f t="shared" si="7"/>
        <v>0.046945179</v>
      </c>
      <c r="E208" s="3"/>
      <c r="F208" s="4"/>
    </row>
    <row r="209" spans="1:6" ht="12.75">
      <c r="A209" s="25">
        <v>29799</v>
      </c>
      <c r="B209" s="12">
        <f t="shared" si="6"/>
        <v>58.65690150095105</v>
      </c>
      <c r="C209" s="12">
        <v>1.058000306784448</v>
      </c>
      <c r="D209" s="13">
        <f t="shared" si="7"/>
        <v>0.0442880006</v>
      </c>
      <c r="E209" s="3"/>
      <c r="F209" s="4"/>
    </row>
    <row r="210" spans="1:6" ht="12.75">
      <c r="A210" s="25">
        <v>29830</v>
      </c>
      <c r="B210" s="12">
        <f t="shared" si="6"/>
        <v>62.05901978303135</v>
      </c>
      <c r="C210" s="12">
        <v>1.057003965715748</v>
      </c>
      <c r="D210" s="13">
        <f t="shared" si="7"/>
        <v>0.0418601019</v>
      </c>
      <c r="E210" s="3"/>
      <c r="F210" s="4"/>
    </row>
    <row r="211" spans="1:6" ht="12.75">
      <c r="A211" s="25">
        <v>29860</v>
      </c>
      <c r="B211" s="12">
        <f t="shared" si="6"/>
        <v>65.5966300190962</v>
      </c>
      <c r="C211" s="12">
        <v>1.0570038486674895</v>
      </c>
      <c r="D211" s="13">
        <f t="shared" si="7"/>
        <v>0.0396025968</v>
      </c>
      <c r="E211" s="3"/>
      <c r="F211" s="4"/>
    </row>
    <row r="212" spans="1:6" ht="12.75">
      <c r="A212" s="25">
        <v>29891</v>
      </c>
      <c r="B212" s="12">
        <f t="shared" si="6"/>
        <v>69.33589038980206</v>
      </c>
      <c r="C212" s="12">
        <v>1.0549983206619644</v>
      </c>
      <c r="D212" s="13">
        <f t="shared" si="7"/>
        <v>0.0374668426</v>
      </c>
      <c r="E212" s="3"/>
      <c r="F212" s="4"/>
    </row>
    <row r="213" spans="1:6" ht="12.75">
      <c r="A213" s="25">
        <v>29921</v>
      </c>
      <c r="B213" s="12">
        <f t="shared" si="6"/>
        <v>73.14924792284322</v>
      </c>
      <c r="C213" s="12">
        <v>1.0520009550752847</v>
      </c>
      <c r="D213" s="13">
        <f t="shared" si="7"/>
        <v>0.0355136514</v>
      </c>
      <c r="E213" s="3"/>
      <c r="F213" s="4"/>
    </row>
    <row r="214" spans="1:6" ht="12.75">
      <c r="A214" s="25">
        <v>29952</v>
      </c>
      <c r="B214" s="12">
        <f t="shared" si="6"/>
        <v>76.95307867786985</v>
      </c>
      <c r="C214" s="12">
        <v>1.0500013755536604</v>
      </c>
      <c r="D214" s="13">
        <f t="shared" si="7"/>
        <v>0.0337581931</v>
      </c>
      <c r="E214" s="3"/>
      <c r="F214" s="4"/>
    </row>
    <row r="215" spans="1:6" ht="12.75">
      <c r="A215" s="25">
        <v>29983</v>
      </c>
      <c r="B215" s="12">
        <f t="shared" si="6"/>
        <v>80.8008384648524</v>
      </c>
      <c r="C215" s="12">
        <v>1.0499980349259166</v>
      </c>
      <c r="D215" s="13">
        <f t="shared" si="7"/>
        <v>0.032150618</v>
      </c>
      <c r="E215" s="3"/>
      <c r="F215" s="4"/>
    </row>
    <row r="216" spans="1:6" ht="12.75">
      <c r="A216" s="25">
        <v>30011</v>
      </c>
      <c r="B216" s="12">
        <f t="shared" si="6"/>
        <v>84.84072160846144</v>
      </c>
      <c r="C216" s="12">
        <v>1.0500003119171049</v>
      </c>
      <c r="D216" s="13">
        <f t="shared" si="7"/>
        <v>0.0306196935</v>
      </c>
      <c r="E216" s="3"/>
      <c r="F216" s="4"/>
    </row>
    <row r="217" spans="1:6" ht="12.75">
      <c r="A217" s="25">
        <v>30042</v>
      </c>
      <c r="B217" s="12">
        <f t="shared" si="6"/>
        <v>89.08278415215676</v>
      </c>
      <c r="C217" s="12">
        <v>1.0549983958553655</v>
      </c>
      <c r="D217" s="13">
        <f t="shared" si="7"/>
        <v>0.0291616042</v>
      </c>
      <c r="E217" s="3"/>
      <c r="F217" s="4"/>
    </row>
    <row r="218" spans="1:6" ht="12.75">
      <c r="A218" s="25">
        <v>30072</v>
      </c>
      <c r="B218" s="12">
        <f t="shared" si="6"/>
        <v>93.98219437885516</v>
      </c>
      <c r="C218" s="12">
        <v>1.0549977192221702</v>
      </c>
      <c r="D218" s="13">
        <f t="shared" si="7"/>
        <v>0.027641373</v>
      </c>
      <c r="E218" s="3"/>
      <c r="F218" s="4"/>
    </row>
    <row r="219" spans="1:6" ht="12.75">
      <c r="A219" s="25">
        <v>30103</v>
      </c>
      <c r="B219" s="12">
        <f t="shared" si="6"/>
        <v>99.15100071718686</v>
      </c>
      <c r="C219" s="12">
        <v>1.0550024821578226</v>
      </c>
      <c r="D219" s="13">
        <f t="shared" si="7"/>
        <v>0.0262004102</v>
      </c>
      <c r="E219" s="3"/>
      <c r="F219" s="4"/>
    </row>
    <row r="220" spans="1:6" ht="12.75">
      <c r="A220" s="25">
        <v>30133</v>
      </c>
      <c r="B220" s="12">
        <f t="shared" si="6"/>
        <v>104.60455186506418</v>
      </c>
      <c r="C220" s="12">
        <v>1.0599976725477</v>
      </c>
      <c r="D220" s="13">
        <f t="shared" si="7"/>
        <v>0.0248344536</v>
      </c>
      <c r="E220" s="3"/>
      <c r="F220" s="4"/>
    </row>
    <row r="221" spans="1:6" ht="12.75">
      <c r="A221" s="25">
        <v>30164</v>
      </c>
      <c r="B221" s="12">
        <f t="shared" si="6"/>
        <v>110.88058151486321</v>
      </c>
      <c r="C221" s="12">
        <v>1.0700003341304731</v>
      </c>
      <c r="D221" s="13">
        <f t="shared" si="7"/>
        <v>0.0234287812</v>
      </c>
      <c r="E221" s="3"/>
      <c r="F221" s="4"/>
    </row>
    <row r="222" spans="1:6" ht="12.75">
      <c r="A222" s="25">
        <v>30195</v>
      </c>
      <c r="B222" s="12">
        <f t="shared" si="6"/>
        <v>118.6422592694848</v>
      </c>
      <c r="C222" s="12">
        <v>1.069997858710587</v>
      </c>
      <c r="D222" s="13">
        <f t="shared" si="7"/>
        <v>0.0218960504</v>
      </c>
      <c r="E222" s="3"/>
      <c r="F222" s="4"/>
    </row>
    <row r="223" spans="1:6" ht="12.75">
      <c r="A223" s="25">
        <v>30225</v>
      </c>
      <c r="B223" s="12">
        <f t="shared" si="6"/>
        <v>126.94696337093502</v>
      </c>
      <c r="C223" s="12">
        <v>1.0700006253778322</v>
      </c>
      <c r="D223" s="13">
        <f t="shared" si="7"/>
        <v>0.0204636394</v>
      </c>
      <c r="E223" s="3"/>
      <c r="F223" s="4"/>
    </row>
    <row r="224" spans="1:6" ht="12.75">
      <c r="A224" s="25">
        <v>30256</v>
      </c>
      <c r="B224" s="12">
        <f t="shared" si="6"/>
        <v>135.83333019671724</v>
      </c>
      <c r="C224" s="12">
        <v>1.0650002922324613</v>
      </c>
      <c r="D224" s="13">
        <f t="shared" si="7"/>
        <v>0.0191248855</v>
      </c>
      <c r="E224" s="3"/>
      <c r="F224" s="4"/>
    </row>
    <row r="225" spans="1:6" ht="12.75">
      <c r="A225" s="25">
        <v>30286</v>
      </c>
      <c r="B225" s="12">
        <f t="shared" si="6"/>
        <v>144.66253635441228</v>
      </c>
      <c r="C225" s="12">
        <v>1.0649990670515537</v>
      </c>
      <c r="D225" s="13">
        <f t="shared" si="7"/>
        <v>0.017957634</v>
      </c>
      <c r="E225" s="3"/>
      <c r="F225" s="4"/>
    </row>
    <row r="226" spans="1:6" ht="12.75">
      <c r="A226" s="25">
        <v>30317</v>
      </c>
      <c r="B226" s="12">
        <f t="shared" si="6"/>
        <v>154.06546625476054</v>
      </c>
      <c r="C226" s="12">
        <v>1.0600014428378561</v>
      </c>
      <c r="D226" s="13">
        <f t="shared" si="7"/>
        <v>0.016861643</v>
      </c>
      <c r="E226" s="3"/>
      <c r="F226" s="4"/>
    </row>
    <row r="227" spans="1:6" ht="12.75">
      <c r="A227" s="25">
        <v>30348</v>
      </c>
      <c r="B227" s="12">
        <f t="shared" si="6"/>
        <v>163.3096165215332</v>
      </c>
      <c r="C227" s="12">
        <v>1.0669985318853121</v>
      </c>
      <c r="D227" s="13">
        <f t="shared" si="7"/>
        <v>0.0159071887</v>
      </c>
      <c r="E227" s="3"/>
      <c r="F227" s="4"/>
    </row>
    <row r="228" spans="1:6" ht="12.75">
      <c r="A228" s="25">
        <v>30376</v>
      </c>
      <c r="B228" s="12">
        <f t="shared" si="6"/>
        <v>174.25112107122925</v>
      </c>
      <c r="C228" s="12">
        <v>1.0900003644846188</v>
      </c>
      <c r="D228" s="13">
        <f t="shared" si="7"/>
        <v>0.0149083511</v>
      </c>
      <c r="E228" s="3"/>
      <c r="F228" s="4"/>
    </row>
    <row r="229" spans="1:6" ht="12.75">
      <c r="A229" s="25">
        <v>30407</v>
      </c>
      <c r="B229" s="12">
        <f t="shared" si="6"/>
        <v>189.9337854794933</v>
      </c>
      <c r="C229" s="12">
        <v>1.0900009195709783</v>
      </c>
      <c r="D229" s="13">
        <f t="shared" si="7"/>
        <v>0.0136773817</v>
      </c>
      <c r="E229" s="3"/>
      <c r="F229" s="4"/>
    </row>
    <row r="230" spans="1:6" ht="12.75">
      <c r="A230" s="25">
        <v>30437</v>
      </c>
      <c r="B230" s="12">
        <f t="shared" si="6"/>
        <v>207.02800083024465</v>
      </c>
      <c r="C230" s="12">
        <v>1.08000030677905</v>
      </c>
      <c r="D230" s="13">
        <f t="shared" si="7"/>
        <v>0.012548046</v>
      </c>
      <c r="E230" s="3"/>
      <c r="F230" s="4"/>
    </row>
    <row r="231" spans="1:6" ht="12.75">
      <c r="A231" s="25">
        <v>30468</v>
      </c>
      <c r="B231" s="12">
        <f t="shared" si="6"/>
        <v>223.59030440851765</v>
      </c>
      <c r="C231" s="12">
        <v>1.0779990247458895</v>
      </c>
      <c r="D231" s="13">
        <f t="shared" si="7"/>
        <v>0.0116185578</v>
      </c>
      <c r="E231" s="3"/>
      <c r="F231" s="4"/>
    </row>
    <row r="232" spans="1:6" ht="12.75">
      <c r="A232" s="25">
        <v>30498</v>
      </c>
      <c r="B232" s="12">
        <f t="shared" si="6"/>
        <v>241.0301300950186</v>
      </c>
      <c r="C232" s="12">
        <v>1.0899990118685565</v>
      </c>
      <c r="D232" s="13">
        <f t="shared" si="7"/>
        <v>0.0107778927</v>
      </c>
      <c r="E232" s="3"/>
      <c r="F232" s="4"/>
    </row>
    <row r="233" spans="1:6" ht="12.75">
      <c r="A233" s="25">
        <v>30529</v>
      </c>
      <c r="B233" s="12">
        <f t="shared" si="6"/>
        <v>262.7226036341199</v>
      </c>
      <c r="C233" s="12">
        <v>1.0849995265828754</v>
      </c>
      <c r="D233" s="13">
        <f t="shared" si="7"/>
        <v>0.0098879839</v>
      </c>
      <c r="E233" s="3"/>
      <c r="F233" s="4"/>
    </row>
    <row r="234" spans="1:6" ht="12.75">
      <c r="A234" s="25">
        <v>30560</v>
      </c>
      <c r="B234" s="12">
        <f t="shared" si="6"/>
        <v>285.0539005656405</v>
      </c>
      <c r="C234" s="12">
        <v>1.0949991087741187</v>
      </c>
      <c r="D234" s="13">
        <f t="shared" si="7"/>
        <v>0.0091133532</v>
      </c>
      <c r="E234" s="3"/>
      <c r="F234" s="4"/>
    </row>
    <row r="235" spans="1:6" ht="12.75">
      <c r="A235" s="25">
        <v>30590</v>
      </c>
      <c r="B235" s="12">
        <v>312.1337670719626</v>
      </c>
      <c r="C235" s="12">
        <v>1.0970005883859066</v>
      </c>
      <c r="D235" s="13">
        <f t="shared" si="7"/>
        <v>0.0083227038</v>
      </c>
      <c r="E235" s="3"/>
      <c r="F235" s="4"/>
    </row>
    <row r="236" spans="1:6" ht="12.75">
      <c r="A236" s="25">
        <v>30621</v>
      </c>
      <c r="B236" s="12">
        <f t="shared" si="6"/>
        <v>342.41093514490854</v>
      </c>
      <c r="C236" s="12">
        <v>1.0839996599454367</v>
      </c>
      <c r="D236" s="13">
        <f t="shared" si="7"/>
        <v>0.0075867813</v>
      </c>
      <c r="E236" s="3"/>
      <c r="F236" s="4"/>
    </row>
    <row r="237" spans="1:6" ht="12.75">
      <c r="A237" s="25">
        <v>30651</v>
      </c>
      <c r="B237" s="12">
        <f t="shared" si="6"/>
        <v>371.1733372586798</v>
      </c>
      <c r="C237" s="12">
        <v>1.076000393555388</v>
      </c>
      <c r="D237" s="13">
        <f t="shared" si="7"/>
        <v>0.0069988779</v>
      </c>
      <c r="E237" s="3"/>
      <c r="F237" s="4"/>
    </row>
    <row r="238" spans="1:6" ht="12.75">
      <c r="A238" s="25">
        <v>30682</v>
      </c>
      <c r="B238" s="12">
        <f t="shared" si="6"/>
        <v>399.3826569676062</v>
      </c>
      <c r="C238" s="12">
        <v>1.0993257337019182</v>
      </c>
      <c r="D238" s="13">
        <f t="shared" si="7"/>
        <v>0.006504531</v>
      </c>
      <c r="E238" s="3"/>
      <c r="F238" s="4"/>
    </row>
    <row r="239" spans="1:6" ht="12.75">
      <c r="A239" s="25">
        <v>30713</v>
      </c>
      <c r="B239" s="12">
        <f t="shared" si="6"/>
        <v>439.0516323987352</v>
      </c>
      <c r="C239" s="12">
        <v>1.1216468225505667</v>
      </c>
      <c r="D239" s="13">
        <f t="shared" si="7"/>
        <v>0.0059168368</v>
      </c>
      <c r="E239" s="3"/>
      <c r="F239" s="4"/>
    </row>
    <row r="240" spans="1:6" ht="12.75">
      <c r="A240" s="25">
        <v>30742</v>
      </c>
      <c r="B240" s="12">
        <f t="shared" si="6"/>
        <v>492.46086841568075</v>
      </c>
      <c r="C240" s="12">
        <v>1.0999998925263927</v>
      </c>
      <c r="D240" s="13">
        <f t="shared" si="7"/>
        <v>0.0052751336</v>
      </c>
      <c r="E240" s="3"/>
      <c r="F240" s="4"/>
    </row>
    <row r="241" spans="1:6" ht="12.75">
      <c r="A241" s="25">
        <v>30773</v>
      </c>
      <c r="B241" s="12">
        <f t="shared" si="6"/>
        <v>541.7069023307029</v>
      </c>
      <c r="C241" s="12">
        <v>1.0889998798249547</v>
      </c>
      <c r="D241" s="13">
        <f t="shared" si="7"/>
        <v>0.0047955765</v>
      </c>
      <c r="E241" s="3"/>
      <c r="F241" s="4"/>
    </row>
    <row r="242" spans="1:6" ht="12.75">
      <c r="A242" s="25">
        <v>30803</v>
      </c>
      <c r="B242" s="12">
        <f t="shared" si="6"/>
        <v>589.9187515384839</v>
      </c>
      <c r="C242" s="12">
        <v>1.0889997209758846</v>
      </c>
      <c r="D242" s="13">
        <f t="shared" si="7"/>
        <v>0.004403652</v>
      </c>
      <c r="E242" s="3"/>
      <c r="F242" s="4"/>
    </row>
    <row r="243" spans="1:6" ht="12.75">
      <c r="A243" s="25">
        <v>30834</v>
      </c>
      <c r="B243" s="12">
        <f t="shared" si="6"/>
        <v>642.4213558238512</v>
      </c>
      <c r="C243" s="12">
        <v>1.09199965727411</v>
      </c>
      <c r="D243" s="13">
        <f t="shared" si="7"/>
        <v>0.0040437586</v>
      </c>
      <c r="E243" s="3"/>
      <c r="F243" s="4"/>
    </row>
    <row r="244" spans="1:6" ht="12.75">
      <c r="A244" s="25">
        <v>30864</v>
      </c>
      <c r="B244" s="12">
        <f t="shared" si="6"/>
        <v>701.5239003852146</v>
      </c>
      <c r="C244" s="12">
        <v>1.1029999238004415</v>
      </c>
      <c r="D244" s="13">
        <f t="shared" si="7"/>
        <v>0.0037030768</v>
      </c>
      <c r="E244" s="3"/>
      <c r="F244" s="4"/>
    </row>
    <row r="245" spans="1:6" ht="12.75">
      <c r="A245" s="25">
        <v>30895</v>
      </c>
      <c r="B245" s="12">
        <f t="shared" si="6"/>
        <v>773.7808086690802</v>
      </c>
      <c r="C245" s="12">
        <v>1.1060205610161493</v>
      </c>
      <c r="D245" s="13">
        <f t="shared" si="7"/>
        <v>0.0033572774</v>
      </c>
      <c r="E245" s="3"/>
      <c r="F245" s="4"/>
    </row>
    <row r="246" spans="1:6" ht="12.75">
      <c r="A246" s="25">
        <v>30926</v>
      </c>
      <c r="B246" s="12">
        <f t="shared" si="6"/>
        <v>855.8174841077058</v>
      </c>
      <c r="C246" s="12">
        <v>1.1049795577093502</v>
      </c>
      <c r="D246" s="13">
        <f t="shared" si="7"/>
        <v>0.0030354566</v>
      </c>
      <c r="E246" s="3"/>
      <c r="F246" s="4"/>
    </row>
    <row r="247" spans="1:6" ht="12.75">
      <c r="A247" s="25">
        <v>30956</v>
      </c>
      <c r="B247" s="12">
        <f t="shared" si="6"/>
        <v>945.6608250692616</v>
      </c>
      <c r="C247" s="12">
        <v>1.125999724638476</v>
      </c>
      <c r="D247" s="13">
        <f t="shared" si="7"/>
        <v>0.0027470704</v>
      </c>
      <c r="E247" s="3"/>
      <c r="F247" s="4"/>
    </row>
    <row r="248" spans="1:6" ht="12.75">
      <c r="A248" s="25">
        <v>30987</v>
      </c>
      <c r="B248" s="12">
        <f t="shared" si="6"/>
        <v>1064.8138286293827</v>
      </c>
      <c r="C248" s="12">
        <v>1.0989998861756047</v>
      </c>
      <c r="D248" s="13">
        <f t="shared" si="7"/>
        <v>0.0024396723</v>
      </c>
      <c r="E248" s="3"/>
      <c r="F248" s="4"/>
    </row>
    <row r="249" spans="1:6" ht="12.75">
      <c r="A249" s="25">
        <v>31017</v>
      </c>
      <c r="B249" s="12">
        <f t="shared" si="6"/>
        <v>1170.2302764619014</v>
      </c>
      <c r="C249" s="12">
        <v>1.1050000768866863</v>
      </c>
      <c r="D249" s="13">
        <f t="shared" si="7"/>
        <v>0.0022199023</v>
      </c>
      <c r="E249" s="3"/>
      <c r="F249" s="4"/>
    </row>
    <row r="250" spans="1:6" ht="12.75">
      <c r="A250" s="25">
        <v>31048</v>
      </c>
      <c r="B250" s="12">
        <f t="shared" si="6"/>
        <v>1293.1045454655293</v>
      </c>
      <c r="C250" s="12">
        <v>1.126000018009124</v>
      </c>
      <c r="D250" s="13">
        <f t="shared" si="7"/>
        <v>0.0020089612</v>
      </c>
      <c r="E250" s="3"/>
      <c r="F250" s="4"/>
    </row>
    <row r="251" spans="1:6" ht="12.75">
      <c r="A251" s="25">
        <v>31079</v>
      </c>
      <c r="B251" s="12">
        <f t="shared" si="6"/>
        <v>1456.0357414818664</v>
      </c>
      <c r="C251" s="12">
        <v>1.1019999636502427</v>
      </c>
      <c r="D251" s="13">
        <f t="shared" si="7"/>
        <v>0.0017841573</v>
      </c>
      <c r="E251" s="3"/>
      <c r="F251" s="4"/>
    </row>
    <row r="252" spans="1:6" ht="12.75">
      <c r="A252" s="25">
        <v>31107</v>
      </c>
      <c r="B252" s="12">
        <f t="shared" si="6"/>
        <v>1604.551334186471</v>
      </c>
      <c r="C252" s="12">
        <v>1.1269998551947003</v>
      </c>
      <c r="D252" s="13">
        <f t="shared" si="7"/>
        <v>0.0016190176</v>
      </c>
      <c r="E252" s="3"/>
      <c r="F252" s="4"/>
    </row>
    <row r="253" spans="1:6" ht="12.75">
      <c r="A253" s="25">
        <v>31138</v>
      </c>
      <c r="B253" s="12">
        <f t="shared" si="6"/>
        <v>1808.329121280616</v>
      </c>
      <c r="C253" s="12">
        <v>1.118293008089439</v>
      </c>
      <c r="D253" s="13">
        <f t="shared" si="7"/>
        <v>0.001436573</v>
      </c>
      <c r="E253" s="3"/>
      <c r="F253" s="4"/>
    </row>
    <row r="254" spans="1:6" ht="12.75">
      <c r="A254" s="25">
        <v>31168</v>
      </c>
      <c r="B254" s="12">
        <f t="shared" si="6"/>
        <v>2022.2418126526322</v>
      </c>
      <c r="C254" s="12">
        <v>1.100058992170844</v>
      </c>
      <c r="D254" s="13">
        <f t="shared" si="7"/>
        <v>0.0012846123</v>
      </c>
      <c r="E254" s="3"/>
      <c r="F254" s="4"/>
    </row>
    <row r="255" spans="1:6" ht="12.75">
      <c r="A255" s="25">
        <v>31199</v>
      </c>
      <c r="B255" s="12">
        <f t="shared" si="6"/>
        <v>2224.585290352395</v>
      </c>
      <c r="C255" s="12">
        <v>1.0920819974324056</v>
      </c>
      <c r="D255" s="13">
        <f t="shared" si="7"/>
        <v>0.0011677668</v>
      </c>
      <c r="E255" s="3"/>
      <c r="F255" s="4"/>
    </row>
    <row r="256" spans="1:6" ht="12.75">
      <c r="A256" s="25">
        <v>31229</v>
      </c>
      <c r="B256" s="12">
        <v>2429.429547346792</v>
      </c>
      <c r="C256" s="12">
        <v>1.0761399689032547</v>
      </c>
      <c r="D256" s="13">
        <f t="shared" si="7"/>
        <v>0.0010693032</v>
      </c>
      <c r="E256" s="3"/>
      <c r="F256" s="4"/>
    </row>
    <row r="257" spans="1:6" ht="12.75">
      <c r="A257" s="25">
        <v>31260</v>
      </c>
      <c r="B257" s="12">
        <f t="shared" si="6"/>
        <v>2614.406505311434</v>
      </c>
      <c r="C257" s="12">
        <v>1.0817970689646796</v>
      </c>
      <c r="D257" s="13">
        <f t="shared" si="7"/>
        <v>0.0009936468</v>
      </c>
      <c r="E257" s="3"/>
      <c r="F257" s="4"/>
    </row>
    <row r="258" spans="1:6" ht="12.75">
      <c r="A258" s="25">
        <v>31291</v>
      </c>
      <c r="B258" s="12">
        <f t="shared" si="6"/>
        <v>2828.2572945281004</v>
      </c>
      <c r="C258" s="12">
        <v>1.0909999363741498</v>
      </c>
      <c r="D258" s="13">
        <f t="shared" si="7"/>
        <v>0.000918515</v>
      </c>
      <c r="E258" s="3"/>
      <c r="F258" s="4"/>
    </row>
    <row r="259" spans="1:6" ht="12.75">
      <c r="A259" s="25">
        <v>31321</v>
      </c>
      <c r="B259" s="12">
        <f t="shared" si="6"/>
        <v>3085.6285283798825</v>
      </c>
      <c r="C259" s="12">
        <v>1.0900000343051996</v>
      </c>
      <c r="D259" s="13">
        <f t="shared" si="7"/>
        <v>0.000841902</v>
      </c>
      <c r="E259" s="3"/>
      <c r="F259" s="4"/>
    </row>
    <row r="260" spans="1:6" ht="12.75">
      <c r="A260" s="25">
        <v>31352</v>
      </c>
      <c r="B260" s="12">
        <f t="shared" si="6"/>
        <v>3363.335201787175</v>
      </c>
      <c r="C260" s="12">
        <v>1.1111999864038111</v>
      </c>
      <c r="D260" s="13">
        <f t="shared" si="7"/>
        <v>0.0007723871</v>
      </c>
      <c r="E260" s="3"/>
      <c r="F260" s="4"/>
    </row>
    <row r="261" spans="1:6" ht="12.75">
      <c r="A261" s="25">
        <v>31382</v>
      </c>
      <c r="B261" s="12">
        <f t="shared" si="6"/>
        <v>3737.338030497368</v>
      </c>
      <c r="C261" s="12">
        <v>1.1336000522278478</v>
      </c>
      <c r="D261" s="13">
        <f t="shared" si="7"/>
        <v>0.0006950928</v>
      </c>
      <c r="E261" s="3"/>
      <c r="F261" s="4"/>
    </row>
    <row r="262" spans="1:6" ht="12.75">
      <c r="A262" s="25">
        <v>31413</v>
      </c>
      <c r="B262" s="12">
        <f t="shared" si="6"/>
        <v>4236.646586564938</v>
      </c>
      <c r="C262" s="12">
        <v>1.1623000597394102</v>
      </c>
      <c r="D262" s="13">
        <f t="shared" si="7"/>
        <v>0.0006131729</v>
      </c>
      <c r="E262" s="3"/>
      <c r="F262" s="4"/>
    </row>
    <row r="263" spans="1:6" ht="12.75">
      <c r="A263" s="25">
        <v>31444</v>
      </c>
      <c r="B263" s="12">
        <v>4924.254580659196</v>
      </c>
      <c r="C263" s="12">
        <v>28558.607088284218</v>
      </c>
      <c r="D263" s="13">
        <f aca="true" t="shared" si="8" ref="D263:D299">ROUNDDOWN(($B$4/B263),10)</f>
        <v>0.0005275512</v>
      </c>
      <c r="E263" s="3"/>
      <c r="F263" s="4"/>
    </row>
    <row r="264" spans="1:6" ht="12.75">
      <c r="A264" s="25">
        <v>31472</v>
      </c>
      <c r="B264" s="12">
        <f aca="true" t="shared" si="9" ref="B264:B326">B265/C264</f>
        <v>5.631384342097963</v>
      </c>
      <c r="C264" s="12">
        <v>1</v>
      </c>
      <c r="D264" s="13">
        <f t="shared" si="8"/>
        <v>0.4613069781</v>
      </c>
      <c r="E264" s="3"/>
      <c r="F264" s="4"/>
    </row>
    <row r="265" spans="1:6" ht="12.75">
      <c r="A265" s="25">
        <v>31503</v>
      </c>
      <c r="B265" s="12">
        <f t="shared" si="9"/>
        <v>5.631384342097963</v>
      </c>
      <c r="C265" s="12">
        <v>1</v>
      </c>
      <c r="D265" s="13">
        <f t="shared" si="8"/>
        <v>0.4613069781</v>
      </c>
      <c r="E265" s="3"/>
      <c r="F265" s="4"/>
    </row>
    <row r="266" spans="1:6" ht="12.75">
      <c r="A266" s="25">
        <v>31533</v>
      </c>
      <c r="B266" s="12">
        <f t="shared" si="9"/>
        <v>5.631384342097963</v>
      </c>
      <c r="C266" s="12">
        <v>1</v>
      </c>
      <c r="D266" s="13">
        <f t="shared" si="8"/>
        <v>0.4613069781</v>
      </c>
      <c r="E266" s="3"/>
      <c r="F266" s="4"/>
    </row>
    <row r="267" spans="1:6" ht="12.75">
      <c r="A267" s="25">
        <v>31564</v>
      </c>
      <c r="B267" s="12">
        <f t="shared" si="9"/>
        <v>5.631384342097963</v>
      </c>
      <c r="C267" s="12">
        <v>1</v>
      </c>
      <c r="D267" s="13">
        <f t="shared" si="8"/>
        <v>0.4613069781</v>
      </c>
      <c r="E267" s="3"/>
      <c r="F267" s="4"/>
    </row>
    <row r="268" spans="1:6" ht="12.75">
      <c r="A268" s="25">
        <v>31594</v>
      </c>
      <c r="B268" s="12">
        <f t="shared" si="9"/>
        <v>5.631384342097963</v>
      </c>
      <c r="C268" s="12">
        <v>1</v>
      </c>
      <c r="D268" s="13">
        <f t="shared" si="8"/>
        <v>0.4613069781</v>
      </c>
      <c r="E268" s="3"/>
      <c r="F268" s="4"/>
    </row>
    <row r="269" spans="1:6" ht="12.75">
      <c r="A269" s="25">
        <v>31625</v>
      </c>
      <c r="B269" s="12">
        <f t="shared" si="9"/>
        <v>5.631384342097963</v>
      </c>
      <c r="C269" s="12">
        <v>1</v>
      </c>
      <c r="D269" s="13">
        <f t="shared" si="8"/>
        <v>0.4613069781</v>
      </c>
      <c r="E269" s="3"/>
      <c r="F269" s="4"/>
    </row>
    <row r="270" spans="1:6" ht="12.75">
      <c r="A270" s="25">
        <v>31656</v>
      </c>
      <c r="B270" s="12">
        <f t="shared" si="9"/>
        <v>5.631384342097963</v>
      </c>
      <c r="C270" s="12">
        <v>1</v>
      </c>
      <c r="D270" s="13">
        <f t="shared" si="8"/>
        <v>0.4613069781</v>
      </c>
      <c r="E270" s="3"/>
      <c r="F270" s="4"/>
    </row>
    <row r="271" spans="1:6" ht="12.75">
      <c r="A271" s="25">
        <v>31686</v>
      </c>
      <c r="B271" s="12">
        <f t="shared" si="9"/>
        <v>5.631384342097963</v>
      </c>
      <c r="C271" s="12">
        <v>1</v>
      </c>
      <c r="D271" s="13">
        <f t="shared" si="8"/>
        <v>0.4613069781</v>
      </c>
      <c r="E271" s="3"/>
      <c r="F271" s="4"/>
    </row>
    <row r="272" spans="1:6" ht="12.75">
      <c r="A272" s="25">
        <v>31717</v>
      </c>
      <c r="B272" s="12">
        <f t="shared" si="9"/>
        <v>5.631384342097963</v>
      </c>
      <c r="C272" s="12">
        <v>1</v>
      </c>
      <c r="D272" s="13">
        <f t="shared" si="8"/>
        <v>0.4613069781</v>
      </c>
      <c r="E272" s="3"/>
      <c r="F272" s="4"/>
    </row>
    <row r="273" spans="1:6" ht="12.75">
      <c r="A273" s="25">
        <v>31747</v>
      </c>
      <c r="B273" s="12">
        <f t="shared" si="9"/>
        <v>5.631384342097963</v>
      </c>
      <c r="C273" s="12">
        <v>1</v>
      </c>
      <c r="D273" s="13">
        <f t="shared" si="8"/>
        <v>0.4613069781</v>
      </c>
      <c r="E273" s="3"/>
      <c r="F273" s="4"/>
    </row>
    <row r="274" spans="1:6" ht="12.75">
      <c r="A274" s="25">
        <v>31778</v>
      </c>
      <c r="B274" s="12">
        <f t="shared" si="9"/>
        <v>5.631384342097963</v>
      </c>
      <c r="C274" s="12">
        <v>1</v>
      </c>
      <c r="D274" s="13">
        <f t="shared" si="8"/>
        <v>0.4613069781</v>
      </c>
      <c r="E274" s="3"/>
      <c r="F274" s="4"/>
    </row>
    <row r="275" spans="1:6" ht="12.75">
      <c r="A275" s="25">
        <v>31809</v>
      </c>
      <c r="B275" s="12">
        <f t="shared" si="9"/>
        <v>5.631384342097963</v>
      </c>
      <c r="C275" s="12">
        <v>1.7068609022556391</v>
      </c>
      <c r="D275" s="13">
        <f t="shared" si="8"/>
        <v>0.4613069781</v>
      </c>
      <c r="E275" s="3"/>
      <c r="F275" s="4"/>
    </row>
    <row r="276" spans="1:6" ht="12.75">
      <c r="A276" s="25">
        <v>31837</v>
      </c>
      <c r="B276" s="12">
        <f t="shared" si="9"/>
        <v>9.611989759101608</v>
      </c>
      <c r="C276" s="12">
        <v>1.1451461923902868</v>
      </c>
      <c r="D276" s="13">
        <f t="shared" si="8"/>
        <v>0.2702662985</v>
      </c>
      <c r="E276" s="3"/>
      <c r="F276" s="4"/>
    </row>
    <row r="277" spans="1:6" ht="12.75">
      <c r="A277" s="25">
        <v>31868</v>
      </c>
      <c r="B277" s="12">
        <f t="shared" si="9"/>
        <v>11.007133473929636</v>
      </c>
      <c r="C277" s="12">
        <v>1.2095975381064576</v>
      </c>
      <c r="D277" s="13">
        <f t="shared" si="8"/>
        <v>0.2360103018</v>
      </c>
      <c r="E277" s="3"/>
      <c r="F277" s="4"/>
    </row>
    <row r="278" spans="1:6" ht="12.75">
      <c r="A278" s="25">
        <v>31898</v>
      </c>
      <c r="B278" s="12">
        <f t="shared" si="9"/>
        <v>13.314201551674469</v>
      </c>
      <c r="C278" s="12">
        <v>1.2344172364445856</v>
      </c>
      <c r="D278" s="13">
        <f t="shared" si="8"/>
        <v>0.1951147339</v>
      </c>
      <c r="E278" s="3"/>
      <c r="F278" s="4"/>
    </row>
    <row r="279" spans="1:6" ht="12.75">
      <c r="A279" s="25">
        <v>31929</v>
      </c>
      <c r="B279" s="12">
        <f t="shared" si="9"/>
        <v>16.43527988488421</v>
      </c>
      <c r="C279" s="12">
        <v>1.1802080314301358</v>
      </c>
      <c r="D279" s="13">
        <f t="shared" si="8"/>
        <v>0.1580622241</v>
      </c>
      <c r="E279" s="3"/>
      <c r="F279" s="4"/>
    </row>
    <row r="280" spans="1:6" ht="12.75">
      <c r="A280" s="25">
        <v>31959</v>
      </c>
      <c r="B280" s="12">
        <f t="shared" si="9"/>
        <v>19.3970493189425</v>
      </c>
      <c r="C280" s="12">
        <v>1.0305056072471281</v>
      </c>
      <c r="D280" s="13">
        <f t="shared" si="8"/>
        <v>0.1339274263</v>
      </c>
      <c r="E280" s="3"/>
      <c r="F280" s="4"/>
    </row>
    <row r="281" spans="1:6" ht="12.75">
      <c r="A281" s="25">
        <v>31990</v>
      </c>
      <c r="B281" s="12">
        <f t="shared" si="9"/>
        <v>19.988768087219334</v>
      </c>
      <c r="C281" s="12">
        <v>1.0636004977890752</v>
      </c>
      <c r="D281" s="13">
        <f t="shared" si="8"/>
        <v>0.1299628312</v>
      </c>
      <c r="E281" s="3"/>
      <c r="F281" s="4"/>
    </row>
    <row r="282" spans="1:6" ht="12.75">
      <c r="A282" s="25">
        <v>32021</v>
      </c>
      <c r="B282" s="12">
        <f t="shared" si="9"/>
        <v>21.260063687756865</v>
      </c>
      <c r="C282" s="12">
        <v>1.0568099778436106</v>
      </c>
      <c r="D282" s="13">
        <f t="shared" si="8"/>
        <v>0.1221913975</v>
      </c>
      <c r="E282" s="3"/>
      <c r="F282" s="4"/>
    </row>
    <row r="283" spans="1:6" ht="12.75">
      <c r="A283" s="25">
        <v>32051</v>
      </c>
      <c r="B283" s="12">
        <f t="shared" si="9"/>
        <v>22.467847434812082</v>
      </c>
      <c r="C283" s="12">
        <v>1.091799957598172</v>
      </c>
      <c r="D283" s="13">
        <f t="shared" si="8"/>
        <v>0.1156228651</v>
      </c>
      <c r="E283" s="3"/>
      <c r="F283" s="4"/>
    </row>
    <row r="284" spans="1:6" ht="12.75">
      <c r="A284" s="25">
        <v>32082</v>
      </c>
      <c r="B284" s="12">
        <f t="shared" si="9"/>
        <v>24.530394876650032</v>
      </c>
      <c r="C284" s="12">
        <v>1.1283982048847847</v>
      </c>
      <c r="D284" s="13">
        <f t="shared" si="8"/>
        <v>0.1059011445</v>
      </c>
      <c r="E284" s="3"/>
      <c r="F284" s="4"/>
    </row>
    <row r="285" spans="1:6" ht="12.75">
      <c r="A285" s="25">
        <v>32112</v>
      </c>
      <c r="B285" s="12">
        <f t="shared" si="9"/>
        <v>27.680053543926817</v>
      </c>
      <c r="C285" s="12">
        <v>1.1413984971031952</v>
      </c>
      <c r="D285" s="13">
        <f t="shared" si="8"/>
        <v>0.0938508623</v>
      </c>
      <c r="E285" s="3"/>
      <c r="F285" s="4"/>
    </row>
    <row r="286" spans="1:6" ht="12.75">
      <c r="A286" s="25">
        <v>32143</v>
      </c>
      <c r="B286" s="12">
        <f t="shared" si="9"/>
        <v>31.59397151477404</v>
      </c>
      <c r="C286" s="12">
        <v>1.1651087211445035</v>
      </c>
      <c r="D286" s="13">
        <f t="shared" si="8"/>
        <v>0.0822244488</v>
      </c>
      <c r="E286" s="3"/>
      <c r="F286" s="4"/>
    </row>
    <row r="287" spans="1:6" ht="12.75">
      <c r="A287" s="25">
        <v>32174</v>
      </c>
      <c r="B287" s="12">
        <f t="shared" si="9"/>
        <v>36.81041174745425</v>
      </c>
      <c r="C287" s="12">
        <v>1.1796117900790797</v>
      </c>
      <c r="D287" s="13">
        <f t="shared" si="8"/>
        <v>0.07057234</v>
      </c>
      <c r="E287" s="3"/>
      <c r="F287" s="4"/>
    </row>
    <row r="288" spans="1:6" ht="12.75">
      <c r="A288" s="25">
        <v>32203</v>
      </c>
      <c r="B288" s="12">
        <f t="shared" si="9"/>
        <v>43.4219956949625</v>
      </c>
      <c r="C288" s="12">
        <v>1.1601009239170181</v>
      </c>
      <c r="D288" s="13">
        <f t="shared" si="8"/>
        <v>0.0598267502</v>
      </c>
      <c r="E288" s="3"/>
      <c r="F288" s="4"/>
    </row>
    <row r="289" spans="1:6" ht="12.75">
      <c r="A289" s="25">
        <v>32234</v>
      </c>
      <c r="B289" s="12">
        <f t="shared" si="9"/>
        <v>50.37389732404678</v>
      </c>
      <c r="C289" s="12">
        <v>1.1927986803534467</v>
      </c>
      <c r="D289" s="13">
        <f t="shared" si="8"/>
        <v>0.0515702979</v>
      </c>
      <c r="E289" s="3"/>
      <c r="F289" s="4"/>
    </row>
    <row r="290" spans="1:6" ht="12.75">
      <c r="A290" s="25">
        <v>32264</v>
      </c>
      <c r="B290" s="12">
        <f t="shared" si="9"/>
        <v>60.085918252383024</v>
      </c>
      <c r="C290" s="12">
        <v>1.1777991138671857</v>
      </c>
      <c r="D290" s="13">
        <f t="shared" si="8"/>
        <v>0.043234704</v>
      </c>
      <c r="E290" s="3"/>
      <c r="F290" s="4"/>
    </row>
    <row r="291" spans="1:6" ht="12.75">
      <c r="A291" s="25">
        <v>32295</v>
      </c>
      <c r="B291" s="12">
        <f t="shared" si="9"/>
        <v>70.76914127355289</v>
      </c>
      <c r="C291" s="12">
        <v>1.195300347014479</v>
      </c>
      <c r="D291" s="13">
        <f t="shared" si="8"/>
        <v>0.036708046</v>
      </c>
      <c r="E291" s="3"/>
      <c r="F291" s="4"/>
    </row>
    <row r="292" spans="1:6" ht="12.75">
      <c r="A292" s="25">
        <v>32325</v>
      </c>
      <c r="B292" s="12">
        <f t="shared" si="9"/>
        <v>84.59037912219445</v>
      </c>
      <c r="C292" s="12">
        <v>1.2403989338405517</v>
      </c>
      <c r="D292" s="13">
        <f t="shared" si="8"/>
        <v>0.0307103115</v>
      </c>
      <c r="E292" s="3"/>
      <c r="F292" s="4"/>
    </row>
    <row r="293" spans="1:6" ht="12.75">
      <c r="A293" s="25">
        <v>32356</v>
      </c>
      <c r="B293" s="12">
        <f t="shared" si="9"/>
        <v>104.92581607633805</v>
      </c>
      <c r="C293" s="12">
        <v>1.2065998143739154</v>
      </c>
      <c r="D293" s="13">
        <f t="shared" si="8"/>
        <v>0.0247584149</v>
      </c>
      <c r="E293" s="3"/>
      <c r="F293" s="4"/>
    </row>
    <row r="294" spans="1:6" ht="12.75">
      <c r="A294" s="25">
        <v>32387</v>
      </c>
      <c r="B294" s="12">
        <f t="shared" si="9"/>
        <v>126.60347020074109</v>
      </c>
      <c r="C294" s="12">
        <v>1.2400984925127296</v>
      </c>
      <c r="D294" s="13">
        <f t="shared" si="8"/>
        <v>0.0205191602</v>
      </c>
      <c r="E294" s="3"/>
      <c r="F294" s="4"/>
    </row>
    <row r="295" spans="1:6" ht="12.75">
      <c r="A295" s="25">
        <v>32417</v>
      </c>
      <c r="B295" s="12">
        <f t="shared" si="9"/>
        <v>157.0007725428193</v>
      </c>
      <c r="C295" s="12">
        <v>1.2724995701846353</v>
      </c>
      <c r="D295" s="13">
        <f t="shared" si="8"/>
        <v>0.0165463956</v>
      </c>
      <c r="E295" s="3"/>
      <c r="F295" s="4"/>
    </row>
    <row r="296" spans="1:6" ht="12.75">
      <c r="A296" s="25">
        <v>32448</v>
      </c>
      <c r="B296" s="12">
        <f t="shared" si="9"/>
        <v>199.78341557939328</v>
      </c>
      <c r="C296" s="12">
        <v>1.2692007110442336</v>
      </c>
      <c r="D296" s="13">
        <f t="shared" si="8"/>
        <v>0.0130030657</v>
      </c>
      <c r="E296" s="3"/>
      <c r="F296" s="4"/>
    </row>
    <row r="297" spans="1:6" ht="12.75">
      <c r="A297" s="25">
        <v>32478</v>
      </c>
      <c r="B297" s="12">
        <f>B298/C297*1000</f>
        <v>253.56525310821155</v>
      </c>
      <c r="C297" s="12">
        <v>1.2879005779719426</v>
      </c>
      <c r="D297" s="13">
        <f t="shared" si="8"/>
        <v>0.0102450823</v>
      </c>
      <c r="E297" s="3"/>
      <c r="F297" s="4"/>
    </row>
    <row r="298" spans="1:6" ht="12.75">
      <c r="A298" s="25">
        <v>32509</v>
      </c>
      <c r="B298" s="12">
        <f t="shared" si="9"/>
        <v>0.32656683603166753</v>
      </c>
      <c r="C298" s="148">
        <v>1.4272</v>
      </c>
      <c r="D298" s="13">
        <f t="shared" si="8"/>
        <v>7.9548705112</v>
      </c>
      <c r="E298" s="3"/>
      <c r="F298" s="4"/>
    </row>
    <row r="299" spans="1:6" ht="12.75">
      <c r="A299" s="25">
        <v>32540</v>
      </c>
      <c r="B299" s="12">
        <f t="shared" si="9"/>
        <v>0.4660761883843959</v>
      </c>
      <c r="C299" s="147">
        <v>1.1014</v>
      </c>
      <c r="D299" s="13">
        <f t="shared" si="8"/>
        <v>5.5737601676</v>
      </c>
      <c r="E299" s="3"/>
      <c r="F299" s="4"/>
    </row>
    <row r="300" spans="1:6" ht="12.75">
      <c r="A300" s="25">
        <v>32568</v>
      </c>
      <c r="B300" s="12">
        <f t="shared" si="9"/>
        <v>0.5133363138865736</v>
      </c>
      <c r="C300" s="147">
        <v>1.0609073359073358</v>
      </c>
      <c r="D300" s="13">
        <f aca="true" t="shared" si="10" ref="D300:D326">ROUNDDOWN(($B$4/B300),10)</f>
        <v>5.0606139165</v>
      </c>
      <c r="E300" s="3"/>
      <c r="F300" s="4"/>
    </row>
    <row r="301" spans="1:6" ht="12.75">
      <c r="A301" s="25">
        <v>32599</v>
      </c>
      <c r="B301" s="12">
        <v>0.5446022611898967</v>
      </c>
      <c r="C301" s="147">
        <v>1.0730597761805114</v>
      </c>
      <c r="D301" s="13">
        <f t="shared" si="10"/>
        <v>4.7700809912</v>
      </c>
      <c r="E301" s="3"/>
      <c r="F301" s="4"/>
    </row>
    <row r="302" spans="1:6" ht="12.75">
      <c r="A302" s="25">
        <v>32629</v>
      </c>
      <c r="B302" s="12">
        <v>0.584390780513249</v>
      </c>
      <c r="C302" s="147">
        <v>1.0993725623198236</v>
      </c>
      <c r="D302" s="13">
        <f t="shared" si="10"/>
        <v>4.4453077983</v>
      </c>
      <c r="E302" s="3"/>
      <c r="F302" s="4"/>
    </row>
    <row r="303" spans="1:6" ht="12.75">
      <c r="A303" s="25">
        <v>32660</v>
      </c>
      <c r="B303" s="12">
        <f t="shared" si="9"/>
        <v>0.6424631897372745</v>
      </c>
      <c r="C303" s="147">
        <v>1.2483418170600031</v>
      </c>
      <c r="D303" s="13">
        <f t="shared" si="10"/>
        <v>4.043495309</v>
      </c>
      <c r="E303" s="3"/>
      <c r="F303" s="4"/>
    </row>
    <row r="304" spans="1:6" ht="12.75">
      <c r="A304" s="25">
        <v>32690</v>
      </c>
      <c r="B304" s="12">
        <v>0.8020136656707948</v>
      </c>
      <c r="C304" s="147">
        <v>1.2876559990114913</v>
      </c>
      <c r="D304" s="13">
        <f t="shared" si="10"/>
        <v>3.2390930542</v>
      </c>
      <c r="E304" s="3"/>
      <c r="F304" s="4"/>
    </row>
    <row r="305" spans="1:6" ht="12.75">
      <c r="A305" s="25">
        <v>32721</v>
      </c>
      <c r="B305" s="12">
        <f t="shared" si="9"/>
        <v>1.0327177079600334</v>
      </c>
      <c r="C305" s="147">
        <v>1.2933499664139718</v>
      </c>
      <c r="D305" s="13">
        <f t="shared" si="10"/>
        <v>2.5154956421</v>
      </c>
      <c r="E305" s="3"/>
      <c r="F305" s="4"/>
    </row>
    <row r="306" spans="1:6" ht="12.75">
      <c r="A306" s="25">
        <v>32752</v>
      </c>
      <c r="B306" s="12">
        <f t="shared" si="9"/>
        <v>1.335665412905223</v>
      </c>
      <c r="C306" s="147">
        <v>1.3595117970025226</v>
      </c>
      <c r="D306" s="13">
        <f t="shared" si="10"/>
        <v>1.944945844</v>
      </c>
      <c r="E306" s="3"/>
      <c r="F306" s="4"/>
    </row>
    <row r="307" spans="1:6" ht="12.75">
      <c r="A307" s="25">
        <v>32782</v>
      </c>
      <c r="B307" s="12">
        <f t="shared" si="9"/>
        <v>1.815852885692896</v>
      </c>
      <c r="C307" s="147">
        <v>1.3762108767429804</v>
      </c>
      <c r="D307" s="13">
        <f t="shared" si="10"/>
        <v>1.4306207922</v>
      </c>
      <c r="E307" s="3"/>
      <c r="F307" s="4"/>
    </row>
    <row r="308" spans="1:6" ht="12.75">
      <c r="A308" s="25">
        <v>32813</v>
      </c>
      <c r="B308" s="12">
        <v>2.4989964918556913</v>
      </c>
      <c r="C308" s="147">
        <v>1.4142047031764284</v>
      </c>
      <c r="D308" s="13">
        <f t="shared" si="10"/>
        <v>1.0395360307</v>
      </c>
      <c r="E308" s="3"/>
      <c r="F308" s="4"/>
    </row>
    <row r="309" spans="1:6" ht="12.75">
      <c r="A309" s="25">
        <v>32843</v>
      </c>
      <c r="B309" s="12">
        <f t="shared" si="9"/>
        <v>3.5340925912590304</v>
      </c>
      <c r="C309" s="147">
        <v>1.535499971958948</v>
      </c>
      <c r="D309" s="13">
        <f t="shared" si="10"/>
        <v>0.7350675815</v>
      </c>
      <c r="E309" s="3"/>
      <c r="F309" s="4"/>
    </row>
    <row r="310" spans="1:6" ht="12.75">
      <c r="A310" s="25">
        <v>32874</v>
      </c>
      <c r="B310" s="12">
        <f t="shared" si="9"/>
        <v>5.426599074778567</v>
      </c>
      <c r="C310" s="147">
        <v>1.5610949798206688</v>
      </c>
      <c r="D310" s="13">
        <f t="shared" si="10"/>
        <v>0.4787154639</v>
      </c>
      <c r="E310" s="3"/>
      <c r="F310" s="4"/>
    </row>
    <row r="311" spans="1:6" ht="12.75">
      <c r="A311" s="25">
        <v>32905</v>
      </c>
      <c r="B311" s="12">
        <f t="shared" si="9"/>
        <v>8.471436573136307</v>
      </c>
      <c r="C311" s="147">
        <v>1.7278028636937905</v>
      </c>
      <c r="D311" s="13">
        <f t="shared" si="10"/>
        <v>0.3066536438</v>
      </c>
      <c r="E311" s="3"/>
      <c r="F311" s="4"/>
    </row>
    <row r="312" spans="1:6" ht="12.75">
      <c r="A312" s="25">
        <v>32933</v>
      </c>
      <c r="B312" s="12">
        <f t="shared" si="9"/>
        <v>14.636972370665223</v>
      </c>
      <c r="C312" s="146">
        <v>1.8432</v>
      </c>
      <c r="D312" s="13">
        <f t="shared" si="10"/>
        <v>0.1774818472</v>
      </c>
      <c r="E312" s="3"/>
      <c r="F312" s="4"/>
    </row>
    <row r="313" spans="1:6" ht="12.75">
      <c r="A313" s="25">
        <v>32964</v>
      </c>
      <c r="B313" s="12">
        <f t="shared" si="9"/>
        <v>26.978867473610137</v>
      </c>
      <c r="C313" s="146">
        <v>1.448</v>
      </c>
      <c r="D313" s="13">
        <f t="shared" si="10"/>
        <v>0.0962900646</v>
      </c>
      <c r="E313" s="3"/>
      <c r="F313" s="4"/>
    </row>
    <row r="314" spans="1:6" ht="12.75">
      <c r="A314" s="25">
        <v>32994</v>
      </c>
      <c r="B314" s="12">
        <f t="shared" si="9"/>
        <v>39.065400101787475</v>
      </c>
      <c r="C314" s="146">
        <v>1.0787</v>
      </c>
      <c r="D314" s="13">
        <f t="shared" si="10"/>
        <v>0.0664986634</v>
      </c>
      <c r="E314" s="3"/>
      <c r="F314" s="4"/>
    </row>
    <row r="315" spans="1:6" ht="12.75">
      <c r="A315" s="25">
        <v>33025</v>
      </c>
      <c r="B315" s="12">
        <f t="shared" si="9"/>
        <v>42.139847089798145</v>
      </c>
      <c r="C315" s="146">
        <v>1.0955</v>
      </c>
      <c r="D315" s="13">
        <f t="shared" si="10"/>
        <v>0.0616470412</v>
      </c>
      <c r="E315" s="3"/>
      <c r="F315" s="4"/>
    </row>
    <row r="316" spans="1:6" ht="12.75">
      <c r="A316" s="25">
        <v>33055</v>
      </c>
      <c r="B316" s="12">
        <f t="shared" si="9"/>
        <v>46.16420248687387</v>
      </c>
      <c r="C316" s="146">
        <v>1.1292</v>
      </c>
      <c r="D316" s="13">
        <f t="shared" si="10"/>
        <v>0.0562729724</v>
      </c>
      <c r="E316" s="3"/>
      <c r="F316" s="4"/>
    </row>
    <row r="317" spans="1:6" ht="12.75">
      <c r="A317" s="25">
        <v>33086</v>
      </c>
      <c r="B317" s="12">
        <f t="shared" si="9"/>
        <v>52.12861744817797</v>
      </c>
      <c r="C317" s="146">
        <v>1.1203</v>
      </c>
      <c r="D317" s="13">
        <f t="shared" si="10"/>
        <v>0.0498343716</v>
      </c>
      <c r="E317" s="3"/>
      <c r="F317" s="4"/>
    </row>
    <row r="318" spans="1:6" ht="12.75">
      <c r="A318" s="25">
        <v>33117</v>
      </c>
      <c r="B318" s="12">
        <f t="shared" si="9"/>
        <v>58.399690127193786</v>
      </c>
      <c r="C318" s="146">
        <v>1.1276</v>
      </c>
      <c r="D318" s="13">
        <f t="shared" si="10"/>
        <v>0.0444830595</v>
      </c>
      <c r="E318" s="3"/>
      <c r="F318" s="4"/>
    </row>
    <row r="319" spans="1:6" ht="12.75">
      <c r="A319" s="25">
        <v>33147</v>
      </c>
      <c r="B319" s="12">
        <f t="shared" si="9"/>
        <v>65.85149058742371</v>
      </c>
      <c r="C319" s="146">
        <v>1.1420000000000001</v>
      </c>
      <c r="D319" s="13">
        <f t="shared" si="10"/>
        <v>0.0394493256</v>
      </c>
      <c r="E319" s="3"/>
      <c r="F319" s="4"/>
    </row>
    <row r="320" spans="1:6" ht="12.75">
      <c r="A320" s="25">
        <v>33178</v>
      </c>
      <c r="B320" s="12">
        <f t="shared" si="9"/>
        <v>75.20240225083789</v>
      </c>
      <c r="C320" s="146">
        <v>1.1558</v>
      </c>
      <c r="D320" s="13">
        <f t="shared" si="10"/>
        <v>0.0345440679</v>
      </c>
      <c r="E320" s="3"/>
      <c r="F320" s="4"/>
    </row>
    <row r="321" spans="1:6" ht="12.75">
      <c r="A321" s="25">
        <v>33208</v>
      </c>
      <c r="B321" s="12">
        <f t="shared" si="9"/>
        <v>86.91893652151843</v>
      </c>
      <c r="C321" s="146">
        <v>1.183</v>
      </c>
      <c r="D321" s="13">
        <f t="shared" si="10"/>
        <v>0.0298875825</v>
      </c>
      <c r="E321" s="3"/>
      <c r="F321" s="4"/>
    </row>
    <row r="322" spans="1:6" ht="12.75">
      <c r="A322" s="25">
        <v>33239</v>
      </c>
      <c r="B322" s="12">
        <f t="shared" si="9"/>
        <v>102.82510190495631</v>
      </c>
      <c r="C322" s="146">
        <v>1.1991</v>
      </c>
      <c r="D322" s="13">
        <f t="shared" si="10"/>
        <v>0.0252642287</v>
      </c>
      <c r="E322" s="3"/>
      <c r="F322" s="4"/>
    </row>
    <row r="323" spans="1:6" ht="12.75">
      <c r="A323" s="25">
        <v>33270</v>
      </c>
      <c r="B323" s="12">
        <f t="shared" si="9"/>
        <v>123.29757969423312</v>
      </c>
      <c r="C323" s="146">
        <v>1.2187000000000001</v>
      </c>
      <c r="D323" s="13">
        <f t="shared" si="10"/>
        <v>0.0210693259</v>
      </c>
      <c r="E323" s="3"/>
      <c r="F323" s="4"/>
    </row>
    <row r="324" spans="1:6" ht="12.75">
      <c r="A324" s="25">
        <v>33298</v>
      </c>
      <c r="B324" s="12">
        <f t="shared" si="9"/>
        <v>150.2627603733619</v>
      </c>
      <c r="C324" s="12">
        <v>1.1179</v>
      </c>
      <c r="D324" s="13">
        <f t="shared" si="10"/>
        <v>0.0172883613</v>
      </c>
      <c r="E324" s="3"/>
      <c r="F324" s="4"/>
    </row>
    <row r="325" spans="1:6" ht="12.75">
      <c r="A325" s="25">
        <v>33329</v>
      </c>
      <c r="B325" s="12">
        <f t="shared" si="9"/>
        <v>167.97873982138128</v>
      </c>
      <c r="C325" s="12">
        <v>1.0501</v>
      </c>
      <c r="D325" s="13">
        <f t="shared" si="10"/>
        <v>0.0154650338</v>
      </c>
      <c r="E325" s="3"/>
      <c r="F325" s="4"/>
    </row>
    <row r="326" spans="1:6" ht="12.75">
      <c r="A326" s="25">
        <v>33359</v>
      </c>
      <c r="B326" s="12">
        <f t="shared" si="9"/>
        <v>176.3944746864325</v>
      </c>
      <c r="C326" s="12">
        <v>1.0668</v>
      </c>
      <c r="D326" s="13">
        <f t="shared" si="10"/>
        <v>0.014727201</v>
      </c>
      <c r="E326" s="3"/>
      <c r="F326" s="4"/>
    </row>
    <row r="327" spans="1:6" ht="12.75">
      <c r="A327" s="25">
        <v>33390</v>
      </c>
      <c r="B327" s="12">
        <f aca="true" t="shared" si="11" ref="B327:B334">B328/C327</f>
        <v>188.17762559548618</v>
      </c>
      <c r="C327" s="12">
        <v>1.1083</v>
      </c>
      <c r="D327" s="13">
        <f aca="true" t="shared" si="12" ref="D327:D333">ROUNDDOWN(($B$4/B327),10)</f>
        <v>0.0138050253</v>
      </c>
      <c r="E327" s="3"/>
      <c r="F327" s="4"/>
    </row>
    <row r="328" spans="1:6" ht="12.75">
      <c r="A328" s="25">
        <v>33420</v>
      </c>
      <c r="B328" s="12">
        <f t="shared" si="11"/>
        <v>208.55726244747734</v>
      </c>
      <c r="C328" s="12">
        <v>1.1214</v>
      </c>
      <c r="D328" s="13">
        <f t="shared" si="12"/>
        <v>0.0124560365</v>
      </c>
      <c r="E328" s="3"/>
      <c r="F328" s="4"/>
    </row>
    <row r="329" spans="1:6" ht="12.75">
      <c r="A329" s="25">
        <v>33451</v>
      </c>
      <c r="B329" s="12">
        <f t="shared" si="11"/>
        <v>233.8761141086011</v>
      </c>
      <c r="C329" s="12">
        <v>1.1562</v>
      </c>
      <c r="D329" s="13">
        <f t="shared" si="12"/>
        <v>0.0111075767</v>
      </c>
      <c r="E329" s="3"/>
      <c r="F329" s="4"/>
    </row>
    <row r="330" spans="1:6" ht="12.75">
      <c r="A330" s="25">
        <v>33482</v>
      </c>
      <c r="B330" s="12">
        <f t="shared" si="11"/>
        <v>270.40756313236454</v>
      </c>
      <c r="C330" s="12">
        <v>1.1562</v>
      </c>
      <c r="D330" s="13">
        <f t="shared" si="12"/>
        <v>0.0096069683</v>
      </c>
      <c r="E330" s="3"/>
      <c r="F330" s="4"/>
    </row>
    <row r="331" spans="1:6" ht="12.75">
      <c r="A331" s="25">
        <v>33512</v>
      </c>
      <c r="B331" s="12">
        <f t="shared" si="11"/>
        <v>312.64522449363983</v>
      </c>
      <c r="C331" s="12">
        <v>1.2108</v>
      </c>
      <c r="D331" s="13">
        <f t="shared" si="12"/>
        <v>0.0083090886</v>
      </c>
      <c r="E331" s="3"/>
      <c r="F331" s="4"/>
    </row>
    <row r="332" spans="1:6" ht="12.75">
      <c r="A332" s="25">
        <v>33543</v>
      </c>
      <c r="B332" s="12">
        <f t="shared" si="11"/>
        <v>378.5508378168991</v>
      </c>
      <c r="C332" s="12">
        <v>1.2648</v>
      </c>
      <c r="D332" s="13">
        <f t="shared" si="12"/>
        <v>0.0068624782</v>
      </c>
      <c r="E332" s="3"/>
      <c r="F332" s="4"/>
    </row>
    <row r="333" spans="1:6" ht="12.75">
      <c r="A333" s="25">
        <v>33573</v>
      </c>
      <c r="B333" s="12">
        <f t="shared" si="11"/>
        <v>478.791099670814</v>
      </c>
      <c r="C333" s="12">
        <v>1.2415</v>
      </c>
      <c r="D333" s="13">
        <f t="shared" si="12"/>
        <v>0.0054257418</v>
      </c>
      <c r="E333" s="3"/>
      <c r="F333" s="4"/>
    </row>
    <row r="334" spans="1:6" ht="12.75">
      <c r="A334" s="25">
        <v>33604</v>
      </c>
      <c r="B334" s="12">
        <f t="shared" si="11"/>
        <v>594.4191502413156</v>
      </c>
      <c r="C334" s="12">
        <v>1.2592</v>
      </c>
      <c r="D334" s="13">
        <f aca="true" t="shared" si="13" ref="D334:D364">ROUNDDOWN(($B$4/B334),10)</f>
        <v>0.0043703115</v>
      </c>
      <c r="E334" s="3"/>
      <c r="F334" s="4"/>
    </row>
    <row r="335" spans="1:6" ht="12.75">
      <c r="A335" s="25">
        <v>33635</v>
      </c>
      <c r="B335" s="12">
        <f aca="true" t="shared" si="14" ref="B335:B345">B336/C335</f>
        <v>748.4925939838647</v>
      </c>
      <c r="C335" s="12">
        <v>1.2448</v>
      </c>
      <c r="D335" s="13">
        <f t="shared" si="13"/>
        <v>0.0034707048</v>
      </c>
      <c r="E335" s="3"/>
      <c r="F335" s="4"/>
    </row>
    <row r="336" spans="1:6" ht="12.75">
      <c r="A336" s="25">
        <v>33664</v>
      </c>
      <c r="B336" s="12">
        <f t="shared" si="14"/>
        <v>931.7235809911148</v>
      </c>
      <c r="C336" s="12">
        <v>1.2162</v>
      </c>
      <c r="D336" s="13">
        <f t="shared" si="13"/>
        <v>0.0027881626</v>
      </c>
      <c r="E336" s="3"/>
      <c r="F336" s="4"/>
    </row>
    <row r="337" spans="1:6" ht="12.75">
      <c r="A337" s="25">
        <v>33695</v>
      </c>
      <c r="B337" s="12">
        <f t="shared" si="14"/>
        <v>1133.1622192013938</v>
      </c>
      <c r="C337" s="12">
        <v>1.2084</v>
      </c>
      <c r="D337" s="13">
        <f t="shared" si="13"/>
        <v>0.0022925198</v>
      </c>
      <c r="E337" s="3"/>
      <c r="F337" s="4"/>
    </row>
    <row r="338" spans="1:6" ht="12.75">
      <c r="A338" s="25">
        <v>33725</v>
      </c>
      <c r="B338" s="12">
        <f t="shared" si="14"/>
        <v>1369.3132256829642</v>
      </c>
      <c r="C338" s="12">
        <v>1.245</v>
      </c>
      <c r="D338" s="13">
        <f t="shared" si="13"/>
        <v>0.0018971531</v>
      </c>
      <c r="E338" s="3"/>
      <c r="F338" s="4"/>
    </row>
    <row r="339" spans="1:6" ht="12.75">
      <c r="A339" s="25">
        <v>33756</v>
      </c>
      <c r="B339" s="12">
        <f t="shared" si="14"/>
        <v>1704.7949659752906</v>
      </c>
      <c r="C339" s="12">
        <v>1.2085</v>
      </c>
      <c r="D339" s="13">
        <f t="shared" si="13"/>
        <v>0.0015238177</v>
      </c>
      <c r="E339" s="3"/>
      <c r="F339" s="4"/>
    </row>
    <row r="340" spans="1:6" ht="12.75">
      <c r="A340" s="25">
        <v>33786</v>
      </c>
      <c r="B340" s="12">
        <f t="shared" si="14"/>
        <v>2060.2447163811385</v>
      </c>
      <c r="C340" s="12">
        <v>1.2208</v>
      </c>
      <c r="D340" s="13">
        <f t="shared" si="13"/>
        <v>0.0012609166</v>
      </c>
      <c r="E340" s="3"/>
      <c r="F340" s="4"/>
    </row>
    <row r="341" spans="1:6" ht="12.75">
      <c r="A341" s="25">
        <v>33817</v>
      </c>
      <c r="B341" s="12">
        <f t="shared" si="14"/>
        <v>2515.146749758094</v>
      </c>
      <c r="C341" s="12">
        <v>1.2238</v>
      </c>
      <c r="D341" s="13">
        <f t="shared" si="13"/>
        <v>0.0010328609</v>
      </c>
      <c r="E341" s="3"/>
      <c r="F341" s="4"/>
    </row>
    <row r="342" spans="1:6" ht="12.75">
      <c r="A342" s="25">
        <v>33848</v>
      </c>
      <c r="B342" s="12">
        <f t="shared" si="14"/>
        <v>3078.0365923539553</v>
      </c>
      <c r="C342" s="12">
        <v>1.2398</v>
      </c>
      <c r="D342" s="13">
        <f t="shared" si="13"/>
        <v>0.0008439785</v>
      </c>
      <c r="E342" s="3"/>
      <c r="F342" s="4"/>
    </row>
    <row r="343" spans="1:6" ht="12.75">
      <c r="A343" s="25">
        <v>33878</v>
      </c>
      <c r="B343" s="12">
        <f t="shared" si="14"/>
        <v>3816.149767200434</v>
      </c>
      <c r="C343" s="12">
        <v>1.2607</v>
      </c>
      <c r="D343" s="13">
        <f t="shared" si="13"/>
        <v>0.0006807376</v>
      </c>
      <c r="E343" s="3"/>
      <c r="F343" s="4"/>
    </row>
    <row r="344" spans="1:6" ht="12.75">
      <c r="A344" s="25">
        <v>33909</v>
      </c>
      <c r="B344" s="12">
        <f t="shared" si="14"/>
        <v>4811.020011509587</v>
      </c>
      <c r="C344" s="12">
        <v>1.2289</v>
      </c>
      <c r="D344" s="13">
        <f t="shared" si="13"/>
        <v>0.000539968</v>
      </c>
      <c r="E344" s="3"/>
      <c r="F344" s="4"/>
    </row>
    <row r="345" spans="1:6" ht="12.75">
      <c r="A345" s="25">
        <v>33939</v>
      </c>
      <c r="B345" s="12">
        <f t="shared" si="14"/>
        <v>5912.262492144132</v>
      </c>
      <c r="C345" s="12">
        <v>1.2558</v>
      </c>
      <c r="D345" s="13">
        <f t="shared" si="13"/>
        <v>0.0004393913</v>
      </c>
      <c r="E345" s="3"/>
      <c r="F345" s="4"/>
    </row>
    <row r="346" spans="1:6" ht="12.75">
      <c r="A346" s="25">
        <v>33970</v>
      </c>
      <c r="B346" s="12">
        <f aca="true" t="shared" si="15" ref="B346:B358">B347/C346</f>
        <v>7424.619237634601</v>
      </c>
      <c r="C346" s="12">
        <v>1.2791</v>
      </c>
      <c r="D346" s="13">
        <f t="shared" si="13"/>
        <v>0.0003498895</v>
      </c>
      <c r="E346" s="3"/>
      <c r="F346" s="4"/>
    </row>
    <row r="347" spans="1:6" ht="12.75">
      <c r="A347" s="25">
        <v>34001</v>
      </c>
      <c r="B347" s="12">
        <f t="shared" si="15"/>
        <v>9496.830466858417</v>
      </c>
      <c r="C347" s="12">
        <v>1.2589</v>
      </c>
      <c r="D347" s="13">
        <f t="shared" si="13"/>
        <v>0.0002735435</v>
      </c>
      <c r="E347" s="3"/>
      <c r="F347" s="4"/>
    </row>
    <row r="348" spans="1:6" ht="12.75">
      <c r="A348" s="25">
        <v>34029</v>
      </c>
      <c r="B348" s="12">
        <f t="shared" si="15"/>
        <v>11955.55987472806</v>
      </c>
      <c r="C348" s="12">
        <v>1.2687</v>
      </c>
      <c r="D348" s="13">
        <f t="shared" si="13"/>
        <v>0.0002172877</v>
      </c>
      <c r="E348" s="3"/>
      <c r="F348" s="4"/>
    </row>
    <row r="349" spans="1:6" ht="12.75">
      <c r="A349" s="25">
        <v>34060</v>
      </c>
      <c r="B349" s="12">
        <f t="shared" si="15"/>
        <v>15168.018813067489</v>
      </c>
      <c r="C349" s="12">
        <v>1.2825</v>
      </c>
      <c r="D349" s="13">
        <f t="shared" si="13"/>
        <v>0.000171268</v>
      </c>
      <c r="E349" s="3"/>
      <c r="F349" s="4"/>
    </row>
    <row r="350" spans="1:6" ht="12.75">
      <c r="A350" s="25">
        <v>34090</v>
      </c>
      <c r="B350" s="12">
        <f t="shared" si="15"/>
        <v>19452.984127759053</v>
      </c>
      <c r="C350" s="12">
        <v>1.2839</v>
      </c>
      <c r="D350" s="13">
        <f t="shared" si="13"/>
        <v>0.0001335423</v>
      </c>
      <c r="E350" s="3"/>
      <c r="F350" s="4"/>
    </row>
    <row r="351" spans="1:6" ht="12.75">
      <c r="A351" s="25">
        <v>34121</v>
      </c>
      <c r="B351" s="12">
        <f t="shared" si="15"/>
        <v>24975.686321629848</v>
      </c>
      <c r="C351" s="12">
        <v>1.3034</v>
      </c>
      <c r="D351" s="13">
        <f t="shared" si="13"/>
        <v>0.000104013</v>
      </c>
      <c r="E351" s="3"/>
      <c r="F351" s="4"/>
    </row>
    <row r="352" spans="1:6" ht="12.75">
      <c r="A352" s="25">
        <v>34151</v>
      </c>
      <c r="B352" s="12">
        <f>B353/C352*1000</f>
        <v>32553.309551612343</v>
      </c>
      <c r="C352" s="12">
        <v>1.2926</v>
      </c>
      <c r="D352" s="13">
        <f t="shared" si="13"/>
        <v>7.98013E-05</v>
      </c>
      <c r="E352" s="3"/>
      <c r="F352" s="4"/>
    </row>
    <row r="353" spans="1:6" ht="12.75">
      <c r="A353" s="25">
        <v>34182</v>
      </c>
      <c r="B353" s="12">
        <f t="shared" si="15"/>
        <v>42.078407926414116</v>
      </c>
      <c r="C353" s="12">
        <v>1.3222</v>
      </c>
      <c r="D353" s="13">
        <f t="shared" si="13"/>
        <v>0.0617370528</v>
      </c>
      <c r="E353" s="3"/>
      <c r="F353" s="4"/>
    </row>
    <row r="354" spans="1:6" ht="12.75">
      <c r="A354" s="25">
        <v>34213</v>
      </c>
      <c r="B354" s="12">
        <f t="shared" si="15"/>
        <v>55.63607096030475</v>
      </c>
      <c r="C354" s="12">
        <v>1.3517</v>
      </c>
      <c r="D354" s="13">
        <f t="shared" si="13"/>
        <v>0.0466926734</v>
      </c>
      <c r="E354" s="3"/>
      <c r="F354" s="4"/>
    </row>
    <row r="355" spans="1:6" ht="12.75">
      <c r="A355" s="25">
        <v>34243</v>
      </c>
      <c r="B355" s="12">
        <f t="shared" si="15"/>
        <v>75.20327711704392</v>
      </c>
      <c r="C355" s="12">
        <v>1.3492</v>
      </c>
      <c r="D355" s="13">
        <f t="shared" si="13"/>
        <v>0.034543666</v>
      </c>
      <c r="E355" s="3"/>
      <c r="F355" s="4"/>
    </row>
    <row r="356" spans="1:6" ht="12.75">
      <c r="A356" s="25">
        <v>34274</v>
      </c>
      <c r="B356" s="12">
        <f t="shared" si="15"/>
        <v>101.46426148631566</v>
      </c>
      <c r="C356" s="12">
        <v>1.3489</v>
      </c>
      <c r="D356" s="13">
        <f t="shared" si="13"/>
        <v>0.025603073</v>
      </c>
      <c r="E356" s="3"/>
      <c r="F356" s="4"/>
    </row>
    <row r="357" spans="1:6" ht="12.75">
      <c r="A357" s="25">
        <v>34304</v>
      </c>
      <c r="B357" s="12">
        <f t="shared" si="15"/>
        <v>136.8651423188912</v>
      </c>
      <c r="C357" s="12">
        <v>1.3735</v>
      </c>
      <c r="D357" s="13">
        <f t="shared" si="13"/>
        <v>0.018980705</v>
      </c>
      <c r="E357" s="3"/>
      <c r="F357" s="4"/>
    </row>
    <row r="358" spans="1:6" ht="12.75">
      <c r="A358" s="25">
        <v>34335</v>
      </c>
      <c r="B358" s="12">
        <f t="shared" si="15"/>
        <v>187.98427297499705</v>
      </c>
      <c r="C358" s="12">
        <v>1.4025</v>
      </c>
      <c r="D358" s="13">
        <f t="shared" si="13"/>
        <v>0.0138192246</v>
      </c>
      <c r="E358" s="3"/>
      <c r="F358" s="4"/>
    </row>
    <row r="359" spans="1:6" ht="12.75">
      <c r="A359" s="25">
        <v>34366</v>
      </c>
      <c r="B359" s="12">
        <f>B360/C359</f>
        <v>263.6479428474334</v>
      </c>
      <c r="C359" s="12">
        <v>1.3967</v>
      </c>
      <c r="D359" s="13">
        <f t="shared" si="13"/>
        <v>0.0098532795</v>
      </c>
      <c r="E359" s="3"/>
      <c r="F359" s="4"/>
    </row>
    <row r="360" spans="1:6" ht="12.75">
      <c r="A360" s="25">
        <v>34394</v>
      </c>
      <c r="B360" s="15">
        <f>B361/C360</f>
        <v>368.2370817750102</v>
      </c>
      <c r="C360" s="12">
        <v>1.46015</v>
      </c>
      <c r="D360" s="13">
        <f t="shared" si="13"/>
        <v>0.0070546857</v>
      </c>
      <c r="E360" s="3"/>
      <c r="F360" s="125"/>
    </row>
    <row r="361" spans="1:6" ht="12.75">
      <c r="A361" s="25">
        <v>34425</v>
      </c>
      <c r="B361" s="15">
        <v>537.6813749537812</v>
      </c>
      <c r="C361" s="12">
        <v>1.421964</v>
      </c>
      <c r="D361" s="13">
        <f t="shared" si="13"/>
        <v>0.0048314801</v>
      </c>
      <c r="E361" s="3"/>
      <c r="F361" s="4"/>
    </row>
    <row r="362" spans="1:6" ht="12.75">
      <c r="A362" s="25">
        <v>34455</v>
      </c>
      <c r="B362" s="15">
        <v>764.5637839634508</v>
      </c>
      <c r="C362" s="12">
        <v>1.441627</v>
      </c>
      <c r="D362" s="13">
        <f t="shared" si="13"/>
        <v>0.0033977503</v>
      </c>
      <c r="E362" s="3"/>
      <c r="F362" s="144"/>
    </row>
    <row r="363" spans="1:7" ht="12.75">
      <c r="A363" s="25">
        <v>34486</v>
      </c>
      <c r="B363" s="15">
        <v>1102.216504753238</v>
      </c>
      <c r="C363" s="12">
        <v>1.440846</v>
      </c>
      <c r="D363" s="13">
        <f t="shared" si="13"/>
        <v>0.0023568844</v>
      </c>
      <c r="E363" s="144"/>
      <c r="F363" s="125"/>
      <c r="G363" s="145"/>
    </row>
    <row r="364" spans="1:6" ht="12.75">
      <c r="A364" s="25">
        <v>34516</v>
      </c>
      <c r="B364" s="12">
        <v>0.5775</v>
      </c>
      <c r="C364" s="12">
        <v>1.0608</v>
      </c>
      <c r="D364" s="13">
        <f t="shared" si="13"/>
        <v>4.4983495998</v>
      </c>
      <c r="E364" s="143"/>
      <c r="F364" s="144"/>
    </row>
    <row r="365" spans="1:6" ht="12.75">
      <c r="A365" s="25">
        <v>34547</v>
      </c>
      <c r="B365" s="12">
        <f aca="true" t="shared" si="16" ref="B365:B396">(B364*C364)</f>
        <v>0.612612</v>
      </c>
      <c r="C365" s="12">
        <v>1.0546</v>
      </c>
      <c r="D365" s="13">
        <f aca="true" t="shared" si="17" ref="D365:D396">ROUNDDOWN(($B$4/B365),10)</f>
        <v>4.2405256408</v>
      </c>
      <c r="E365" s="3"/>
      <c r="F365" s="142"/>
    </row>
    <row r="366" spans="1:6" ht="12.75">
      <c r="A366" s="25">
        <v>34578</v>
      </c>
      <c r="B366" s="12">
        <f t="shared" si="16"/>
        <v>0.6460606152</v>
      </c>
      <c r="C366" s="12">
        <v>1.0151</v>
      </c>
      <c r="D366" s="13">
        <f t="shared" si="17"/>
        <v>4.020980126</v>
      </c>
      <c r="E366" s="3"/>
      <c r="F366" s="4"/>
    </row>
    <row r="367" spans="1:6" ht="12.75">
      <c r="A367" s="25">
        <v>34608</v>
      </c>
      <c r="B367" s="12">
        <f t="shared" si="16"/>
        <v>0.6558161304895199</v>
      </c>
      <c r="C367" s="12">
        <v>1.0186</v>
      </c>
      <c r="D367" s="13">
        <f t="shared" si="17"/>
        <v>3.9611665116</v>
      </c>
      <c r="E367" s="3"/>
      <c r="F367" s="3"/>
    </row>
    <row r="368" spans="1:6" ht="12.75">
      <c r="A368" s="25">
        <v>34639</v>
      </c>
      <c r="B368" s="12">
        <f t="shared" si="16"/>
        <v>0.668014310516625</v>
      </c>
      <c r="C368" s="12">
        <v>1.0327</v>
      </c>
      <c r="D368" s="13">
        <f t="shared" si="17"/>
        <v>3.8888341956</v>
      </c>
      <c r="E368" s="3"/>
      <c r="F368" s="3"/>
    </row>
    <row r="369" spans="1:6" ht="12.75">
      <c r="A369" s="25">
        <v>34669</v>
      </c>
      <c r="B369" s="12">
        <f t="shared" si="16"/>
        <v>0.6898583784705186</v>
      </c>
      <c r="C369" s="12">
        <v>1.0219</v>
      </c>
      <c r="D369" s="13">
        <f t="shared" si="17"/>
        <v>3.7656959384</v>
      </c>
      <c r="E369" s="3"/>
      <c r="F369" s="4"/>
    </row>
    <row r="370" spans="1:6" ht="12.75">
      <c r="A370" s="25">
        <v>34700</v>
      </c>
      <c r="B370" s="12">
        <f t="shared" si="16"/>
        <v>0.7049662769590229</v>
      </c>
      <c r="C370" s="12">
        <v>1.0167</v>
      </c>
      <c r="D370" s="13">
        <f t="shared" si="17"/>
        <v>3.6849945576</v>
      </c>
      <c r="E370" s="3"/>
      <c r="F370" s="4"/>
    </row>
    <row r="371" spans="1:6" ht="12.75">
      <c r="A371" s="25">
        <v>34731</v>
      </c>
      <c r="B371" s="12">
        <f t="shared" si="16"/>
        <v>0.7167392137842385</v>
      </c>
      <c r="C371" s="12">
        <v>1.0099</v>
      </c>
      <c r="D371" s="13">
        <f t="shared" si="17"/>
        <v>3.6244659758</v>
      </c>
      <c r="E371" s="3"/>
      <c r="F371" s="4"/>
    </row>
    <row r="372" spans="1:6" ht="12.75">
      <c r="A372" s="25">
        <v>34759</v>
      </c>
      <c r="B372" s="12">
        <f t="shared" si="16"/>
        <v>0.7238349320007025</v>
      </c>
      <c r="C372" s="12">
        <v>1.0141</v>
      </c>
      <c r="D372" s="13">
        <f t="shared" si="17"/>
        <v>3.5889355142</v>
      </c>
      <c r="E372" s="3"/>
      <c r="F372" s="4"/>
    </row>
    <row r="373" spans="1:6" ht="12.75">
      <c r="A373" s="25">
        <v>34790</v>
      </c>
      <c r="B373" s="12">
        <f t="shared" si="16"/>
        <v>0.7340410045419123</v>
      </c>
      <c r="C373" s="12">
        <v>1.0192</v>
      </c>
      <c r="D373" s="13">
        <f t="shared" si="17"/>
        <v>3.539035119</v>
      </c>
      <c r="E373" s="3"/>
      <c r="F373" s="4"/>
    </row>
    <row r="374" spans="1:6" ht="12.75">
      <c r="A374" s="25">
        <v>34820</v>
      </c>
      <c r="B374" s="12">
        <f t="shared" si="16"/>
        <v>0.7481345918291171</v>
      </c>
      <c r="C374" s="12">
        <v>1.0257</v>
      </c>
      <c r="D374" s="13">
        <f t="shared" si="17"/>
        <v>3.4723656976</v>
      </c>
      <c r="E374" s="3"/>
      <c r="F374" s="4"/>
    </row>
    <row r="375" spans="1:6" ht="12.75">
      <c r="A375" s="25">
        <v>34851</v>
      </c>
      <c r="B375" s="12">
        <f t="shared" si="16"/>
        <v>0.7673616508391254</v>
      </c>
      <c r="C375" s="12">
        <v>1.0182</v>
      </c>
      <c r="D375" s="13">
        <f t="shared" si="17"/>
        <v>3.3853618969</v>
      </c>
      <c r="E375" s="3"/>
      <c r="F375" s="4"/>
    </row>
    <row r="376" spans="1:6" ht="12.75">
      <c r="A376" s="25">
        <v>34881</v>
      </c>
      <c r="B376" s="12">
        <f t="shared" si="16"/>
        <v>0.7813276328843975</v>
      </c>
      <c r="C376" s="12">
        <v>1.0246</v>
      </c>
      <c r="D376" s="13">
        <f t="shared" si="17"/>
        <v>3.3248496335</v>
      </c>
      <c r="E376" s="3"/>
      <c r="F376" s="4"/>
    </row>
    <row r="377" spans="1:6" ht="12.75">
      <c r="A377" s="25">
        <v>34912</v>
      </c>
      <c r="B377" s="12">
        <f t="shared" si="16"/>
        <v>0.8005482926533537</v>
      </c>
      <c r="C377" s="12">
        <v>1.0102</v>
      </c>
      <c r="D377" s="13">
        <f t="shared" si="17"/>
        <v>3.2450220901</v>
      </c>
      <c r="E377" s="3"/>
      <c r="F377" s="4"/>
    </row>
    <row r="378" spans="1:6" ht="12.75">
      <c r="A378" s="25">
        <v>34943</v>
      </c>
      <c r="B378" s="12">
        <f t="shared" si="16"/>
        <v>0.8087138852384179</v>
      </c>
      <c r="C378" s="12">
        <v>1.0117</v>
      </c>
      <c r="D378" s="13">
        <f t="shared" si="17"/>
        <v>3.212257068</v>
      </c>
      <c r="E378" s="3"/>
      <c r="F378" s="4"/>
    </row>
    <row r="379" spans="1:6" ht="12.75">
      <c r="A379" s="25">
        <v>34973</v>
      </c>
      <c r="B379" s="12">
        <f t="shared" si="16"/>
        <v>0.8181758376957075</v>
      </c>
      <c r="C379" s="12">
        <v>1.014</v>
      </c>
      <c r="D379" s="13">
        <f t="shared" si="17"/>
        <v>3.1751083009</v>
      </c>
      <c r="E379" s="3"/>
      <c r="F379" s="4"/>
    </row>
    <row r="380" spans="1:6" ht="12.75">
      <c r="A380" s="25">
        <v>35004</v>
      </c>
      <c r="B380" s="12">
        <f t="shared" si="16"/>
        <v>0.8296302994234473</v>
      </c>
      <c r="C380" s="12">
        <v>1.0151</v>
      </c>
      <c r="D380" s="13">
        <f t="shared" si="17"/>
        <v>3.1312705137</v>
      </c>
      <c r="E380" s="3"/>
      <c r="F380" s="4"/>
    </row>
    <row r="381" spans="1:6" ht="12.75">
      <c r="A381" s="25">
        <v>35034</v>
      </c>
      <c r="B381" s="12">
        <f t="shared" si="16"/>
        <v>0.8421577169447413</v>
      </c>
      <c r="C381" s="12">
        <v>1.0165</v>
      </c>
      <c r="D381" s="13">
        <f t="shared" si="17"/>
        <v>3.0846916695</v>
      </c>
      <c r="E381" s="3"/>
      <c r="F381" s="4"/>
    </row>
    <row r="382" spans="1:6" ht="12.75">
      <c r="A382" s="25">
        <v>35065</v>
      </c>
      <c r="B382" s="12">
        <f t="shared" si="16"/>
        <v>0.8560533192743295</v>
      </c>
      <c r="C382" s="12">
        <v>1.0146</v>
      </c>
      <c r="D382" s="13">
        <f t="shared" si="17"/>
        <v>3.0346204324</v>
      </c>
      <c r="E382" s="3"/>
      <c r="F382" s="4"/>
    </row>
    <row r="383" spans="1:6" ht="12.75">
      <c r="A383" s="25">
        <v>35096</v>
      </c>
      <c r="B383" s="12">
        <f t="shared" si="16"/>
        <v>0.8685516977357346</v>
      </c>
      <c r="C383" s="12">
        <v>1.0071</v>
      </c>
      <c r="D383" s="13">
        <f t="shared" si="17"/>
        <v>2.9909525255</v>
      </c>
      <c r="E383" s="3"/>
      <c r="F383" s="4"/>
    </row>
    <row r="384" spans="1:6" ht="12.75">
      <c r="A384" s="25">
        <v>35125</v>
      </c>
      <c r="B384" s="12">
        <f t="shared" si="16"/>
        <v>0.8747184147896584</v>
      </c>
      <c r="C384" s="12">
        <v>1.0029</v>
      </c>
      <c r="D384" s="13">
        <f t="shared" si="17"/>
        <v>2.9698664735</v>
      </c>
      <c r="E384" s="3"/>
      <c r="F384" s="4"/>
    </row>
    <row r="385" spans="1:6" ht="12.75">
      <c r="A385" s="25">
        <v>35156</v>
      </c>
      <c r="B385" s="12">
        <f t="shared" si="16"/>
        <v>0.8772550981925483</v>
      </c>
      <c r="C385" s="12">
        <v>1.0093</v>
      </c>
      <c r="D385" s="13">
        <f t="shared" si="17"/>
        <v>2.9612787651</v>
      </c>
      <c r="E385" s="3"/>
      <c r="F385" s="4"/>
    </row>
    <row r="386" spans="1:6" ht="12.75">
      <c r="A386" s="25">
        <v>35186</v>
      </c>
      <c r="B386" s="12">
        <f t="shared" si="16"/>
        <v>0.8854135706057391</v>
      </c>
      <c r="C386" s="12">
        <v>1.0168</v>
      </c>
      <c r="D386" s="13">
        <f t="shared" si="17"/>
        <v>2.9339926336</v>
      </c>
      <c r="E386" s="3"/>
      <c r="F386" s="4"/>
    </row>
    <row r="387" spans="1:6" ht="12.75">
      <c r="A387" s="25">
        <v>35217</v>
      </c>
      <c r="B387" s="12">
        <f t="shared" si="16"/>
        <v>0.9002885185919155</v>
      </c>
      <c r="C387" s="12">
        <v>1.0122</v>
      </c>
      <c r="D387" s="13">
        <f t="shared" si="17"/>
        <v>2.8855159654</v>
      </c>
      <c r="E387" s="3"/>
      <c r="F387" s="4"/>
    </row>
    <row r="388" spans="1:6" ht="12.75">
      <c r="A388" s="25">
        <v>35247</v>
      </c>
      <c r="B388" s="12">
        <f t="shared" si="16"/>
        <v>0.9112720385187368</v>
      </c>
      <c r="C388" s="12">
        <v>1.0109</v>
      </c>
      <c r="D388" s="13">
        <f t="shared" si="17"/>
        <v>2.8507369743</v>
      </c>
      <c r="E388" s="3"/>
      <c r="F388" s="4"/>
    </row>
    <row r="389" spans="1:7" ht="12.75">
      <c r="A389" s="25">
        <v>35278</v>
      </c>
      <c r="B389" s="12">
        <f t="shared" si="16"/>
        <v>0.921204903738591</v>
      </c>
      <c r="C389" s="12">
        <v>1.00004</v>
      </c>
      <c r="D389" s="13">
        <f t="shared" si="17"/>
        <v>2.8199989854</v>
      </c>
      <c r="E389" s="3"/>
      <c r="F389" s="4"/>
      <c r="G389" s="8"/>
    </row>
    <row r="390" spans="1:6" ht="12.75">
      <c r="A390" s="25">
        <v>35309</v>
      </c>
      <c r="B390" s="12">
        <f t="shared" si="16"/>
        <v>0.9212417519347406</v>
      </c>
      <c r="C390" s="12">
        <v>1.0013</v>
      </c>
      <c r="D390" s="13">
        <f t="shared" si="17"/>
        <v>2.8198861899</v>
      </c>
      <c r="E390" s="3"/>
      <c r="F390" s="4"/>
    </row>
    <row r="391" spans="1:6" ht="12.75">
      <c r="A391" s="25">
        <v>35339</v>
      </c>
      <c r="B391" s="12">
        <f t="shared" si="16"/>
        <v>0.9224393662122558</v>
      </c>
      <c r="C391" s="12">
        <v>1.0022</v>
      </c>
      <c r="D391" s="13">
        <f t="shared" si="17"/>
        <v>2.8162250973</v>
      </c>
      <c r="E391" s="3"/>
      <c r="F391" s="4"/>
    </row>
    <row r="392" spans="1:6" ht="12.75">
      <c r="A392" s="25">
        <v>35370</v>
      </c>
      <c r="B392" s="12">
        <f t="shared" si="16"/>
        <v>0.9244687328179227</v>
      </c>
      <c r="C392" s="15">
        <v>1.0028</v>
      </c>
      <c r="D392" s="13">
        <f t="shared" si="17"/>
        <v>2.8100430027</v>
      </c>
      <c r="E392" s="3"/>
      <c r="F392" s="4"/>
    </row>
    <row r="393" spans="1:6" ht="12.75">
      <c r="A393" s="25">
        <v>35400</v>
      </c>
      <c r="B393" s="12">
        <f t="shared" si="16"/>
        <v>0.9270572452698128</v>
      </c>
      <c r="C393" s="12">
        <v>1.0088</v>
      </c>
      <c r="D393" s="13">
        <f t="shared" si="17"/>
        <v>2.8021968515</v>
      </c>
      <c r="E393" s="3"/>
      <c r="F393" s="4"/>
    </row>
    <row r="394" spans="1:6" ht="12.75">
      <c r="A394" s="25">
        <v>35431</v>
      </c>
      <c r="B394" s="12">
        <f t="shared" si="16"/>
        <v>0.935215349028187</v>
      </c>
      <c r="C394" s="12">
        <v>1.0158</v>
      </c>
      <c r="D394" s="13">
        <f t="shared" si="17"/>
        <v>2.7777526284</v>
      </c>
      <c r="E394" s="3"/>
      <c r="F394" s="4"/>
    </row>
    <row r="395" spans="1:6" ht="12.75">
      <c r="A395" s="25">
        <v>35462</v>
      </c>
      <c r="B395" s="12">
        <f t="shared" si="16"/>
        <v>0.9499917515428324</v>
      </c>
      <c r="C395" s="12">
        <v>1.0042</v>
      </c>
      <c r="D395" s="13">
        <f t="shared" si="17"/>
        <v>2.7345467891</v>
      </c>
      <c r="E395" s="3"/>
      <c r="F395" s="4"/>
    </row>
    <row r="396" spans="1:6" ht="12.75">
      <c r="A396" s="25">
        <v>35490</v>
      </c>
      <c r="B396" s="12">
        <f t="shared" si="16"/>
        <v>0.9539817168993123</v>
      </c>
      <c r="C396" s="12">
        <v>1.0116</v>
      </c>
      <c r="D396" s="13">
        <f t="shared" si="17"/>
        <v>2.7231097283</v>
      </c>
      <c r="E396" s="3"/>
      <c r="F396" s="4"/>
    </row>
    <row r="397" spans="1:6" ht="12.75">
      <c r="A397" s="25">
        <v>35521</v>
      </c>
      <c r="B397" s="12">
        <f aca="true" t="shared" si="18" ref="B397:B428">(B396*C396)</f>
        <v>0.9650479048153444</v>
      </c>
      <c r="C397" s="12">
        <v>1.0059</v>
      </c>
      <c r="D397" s="13">
        <f aca="true" t="shared" si="19" ref="D397:D428">ROUNDDOWN(($B$4/B397),10)</f>
        <v>2.6918838753</v>
      </c>
      <c r="E397" s="3"/>
      <c r="F397" s="4"/>
    </row>
    <row r="398" spans="1:6" ht="12.75">
      <c r="A398" s="25">
        <v>35551</v>
      </c>
      <c r="B398" s="12">
        <f t="shared" si="18"/>
        <v>0.970741687453755</v>
      </c>
      <c r="C398" s="12">
        <v>1.003</v>
      </c>
      <c r="D398" s="13">
        <f t="shared" si="19"/>
        <v>2.6760949153</v>
      </c>
      <c r="E398" s="3"/>
      <c r="F398" s="4"/>
    </row>
    <row r="399" spans="1:6" ht="12.75">
      <c r="A399" s="25">
        <v>35582</v>
      </c>
      <c r="B399" s="12">
        <f t="shared" si="18"/>
        <v>0.9736539125161161</v>
      </c>
      <c r="C399" s="12">
        <v>1.007</v>
      </c>
      <c r="D399" s="13">
        <f t="shared" si="19"/>
        <v>2.6680906434</v>
      </c>
      <c r="E399" s="3"/>
      <c r="F399" s="4"/>
    </row>
    <row r="400" spans="1:6" ht="12.75">
      <c r="A400" s="25">
        <v>35612</v>
      </c>
      <c r="B400" s="12">
        <f t="shared" si="18"/>
        <v>0.9804694899037288</v>
      </c>
      <c r="C400" s="12">
        <v>1.0009</v>
      </c>
      <c r="D400" s="13">
        <f t="shared" si="19"/>
        <v>2.6495438365</v>
      </c>
      <c r="E400" s="3"/>
      <c r="F400" s="4"/>
    </row>
    <row r="401" spans="1:6" ht="12.75">
      <c r="A401" s="25">
        <v>35643</v>
      </c>
      <c r="B401" s="12">
        <f t="shared" si="18"/>
        <v>0.9813519124446421</v>
      </c>
      <c r="C401" s="12">
        <f>1+E401/100</f>
        <v>0.9996</v>
      </c>
      <c r="D401" s="13">
        <f t="shared" si="19"/>
        <v>2.6471613913</v>
      </c>
      <c r="E401" s="139">
        <v>-0.04</v>
      </c>
      <c r="F401" s="4"/>
    </row>
    <row r="402" spans="1:6" ht="12.75">
      <c r="A402" s="25">
        <v>35674</v>
      </c>
      <c r="B402" s="12">
        <f t="shared" si="18"/>
        <v>0.9809593716796643</v>
      </c>
      <c r="C402" s="12">
        <v>1.0059</v>
      </c>
      <c r="D402" s="13">
        <f t="shared" si="19"/>
        <v>2.6482206795</v>
      </c>
      <c r="E402" s="3"/>
      <c r="F402" s="4"/>
    </row>
    <row r="403" spans="1:6" ht="12.75">
      <c r="A403" s="25">
        <v>35704</v>
      </c>
      <c r="B403" s="12">
        <f t="shared" si="18"/>
        <v>0.9867470319725743</v>
      </c>
      <c r="C403" s="12">
        <v>1.0034</v>
      </c>
      <c r="D403" s="13">
        <f t="shared" si="19"/>
        <v>2.6326878214</v>
      </c>
      <c r="E403" s="3"/>
      <c r="F403" s="4"/>
    </row>
    <row r="404" spans="1:6" ht="12.75">
      <c r="A404" s="25">
        <v>35735</v>
      </c>
      <c r="B404" s="12">
        <f t="shared" si="18"/>
        <v>0.9901019718812811</v>
      </c>
      <c r="C404" s="12">
        <v>1.0083</v>
      </c>
      <c r="D404" s="13">
        <f t="shared" si="19"/>
        <v>2.6237670135</v>
      </c>
      <c r="E404" s="3"/>
      <c r="F404" s="4"/>
    </row>
    <row r="405" spans="1:6" ht="12.75">
      <c r="A405" s="25">
        <v>35765</v>
      </c>
      <c r="B405" s="12">
        <f t="shared" si="18"/>
        <v>0.9983198182478957</v>
      </c>
      <c r="C405" s="12">
        <v>1.0069</v>
      </c>
      <c r="D405" s="13">
        <f t="shared" si="19"/>
        <v>2.6021690108</v>
      </c>
      <c r="E405" s="3"/>
      <c r="F405" s="4"/>
    </row>
    <row r="406" spans="1:6" ht="12.75">
      <c r="A406" s="25">
        <v>35796</v>
      </c>
      <c r="B406" s="12">
        <f t="shared" si="18"/>
        <v>1.0052082249938061</v>
      </c>
      <c r="C406" s="12">
        <v>1.0088</v>
      </c>
      <c r="D406" s="13">
        <f t="shared" si="19"/>
        <v>2.5843370849</v>
      </c>
      <c r="E406" s="3"/>
      <c r="F406" s="4"/>
    </row>
    <row r="407" spans="1:6" ht="12.75">
      <c r="A407" s="25">
        <v>35827</v>
      </c>
      <c r="B407" s="12">
        <f t="shared" si="18"/>
        <v>1.0140540573737515</v>
      </c>
      <c r="C407" s="12">
        <v>1.0002</v>
      </c>
      <c r="D407" s="13">
        <f t="shared" si="19"/>
        <v>2.5617933038</v>
      </c>
      <c r="E407" s="3"/>
      <c r="F407" s="4"/>
    </row>
    <row r="408" spans="1:6" ht="12.75">
      <c r="A408" s="25">
        <v>35855</v>
      </c>
      <c r="B408" s="12">
        <f t="shared" si="18"/>
        <v>1.0142568681852262</v>
      </c>
      <c r="C408" s="12">
        <v>1.0023</v>
      </c>
      <c r="D408" s="13">
        <f t="shared" si="19"/>
        <v>2.5612810476</v>
      </c>
      <c r="E408" s="3"/>
      <c r="F408" s="4"/>
    </row>
    <row r="409" spans="1:6" ht="12.75">
      <c r="A409" s="25">
        <v>35886</v>
      </c>
      <c r="B409" s="12">
        <f t="shared" si="18"/>
        <v>1.0165896589820522</v>
      </c>
      <c r="C409" s="12">
        <f>1+E409/100</f>
        <v>0.9987</v>
      </c>
      <c r="D409" s="13">
        <f t="shared" si="19"/>
        <v>2.5554036193</v>
      </c>
      <c r="E409" s="139">
        <v>-0.13</v>
      </c>
      <c r="F409" s="4"/>
    </row>
    <row r="410" spans="1:6" ht="12.75">
      <c r="A410" s="25">
        <v>35916</v>
      </c>
      <c r="B410" s="12">
        <f t="shared" si="18"/>
        <v>1.0152680924253756</v>
      </c>
      <c r="C410" s="12">
        <v>1.0023</v>
      </c>
      <c r="D410" s="13">
        <f t="shared" si="19"/>
        <v>2.5587299682</v>
      </c>
      <c r="E410" s="3"/>
      <c r="F410" s="4"/>
    </row>
    <row r="411" spans="1:6" ht="12.75">
      <c r="A411" s="25">
        <v>35947</v>
      </c>
      <c r="B411" s="12">
        <f t="shared" si="18"/>
        <v>1.0176032090379539</v>
      </c>
      <c r="C411" s="12">
        <v>1.0028</v>
      </c>
      <c r="D411" s="13">
        <f t="shared" si="19"/>
        <v>2.5528583939</v>
      </c>
      <c r="E411" s="3"/>
      <c r="F411" s="4"/>
    </row>
    <row r="412" spans="1:6" ht="12.75">
      <c r="A412" s="25">
        <v>35977</v>
      </c>
      <c r="B412" s="12">
        <f t="shared" si="18"/>
        <v>1.02045249802326</v>
      </c>
      <c r="C412" s="12">
        <f>1+E412/100</f>
        <v>0.9962</v>
      </c>
      <c r="D412" s="13">
        <f t="shared" si="19"/>
        <v>2.5457303489</v>
      </c>
      <c r="E412" s="139">
        <v>-0.38</v>
      </c>
      <c r="F412" s="4"/>
    </row>
    <row r="413" spans="1:6" ht="12.75">
      <c r="A413" s="25">
        <v>36008</v>
      </c>
      <c r="B413" s="12">
        <f t="shared" si="18"/>
        <v>1.0165747785307717</v>
      </c>
      <c r="C413" s="12">
        <f>1+E413/100</f>
        <v>0.9983</v>
      </c>
      <c r="D413" s="13">
        <f t="shared" si="19"/>
        <v>2.5554410248</v>
      </c>
      <c r="E413" s="139">
        <v>-0.17</v>
      </c>
      <c r="F413" s="4"/>
    </row>
    <row r="414" spans="1:6" ht="12.75">
      <c r="A414" s="25">
        <v>36039</v>
      </c>
      <c r="B414" s="12">
        <f t="shared" si="18"/>
        <v>1.0148466014072695</v>
      </c>
      <c r="C414" s="12">
        <f>1+E414/100</f>
        <v>0.9998</v>
      </c>
      <c r="D414" s="13">
        <f t="shared" si="19"/>
        <v>2.5597926724</v>
      </c>
      <c r="E414" s="139">
        <v>-0.02</v>
      </c>
      <c r="F414" s="4"/>
    </row>
    <row r="415" spans="1:6" ht="12.75">
      <c r="A415" s="25">
        <v>36069</v>
      </c>
      <c r="B415" s="12">
        <f t="shared" si="18"/>
        <v>1.014643632086988</v>
      </c>
      <c r="C415" s="12">
        <f>1+E415/100</f>
        <v>0.9997</v>
      </c>
      <c r="D415" s="13">
        <f t="shared" si="19"/>
        <v>2.5603047333</v>
      </c>
      <c r="E415" s="139">
        <v>-0.03</v>
      </c>
      <c r="F415" s="4"/>
    </row>
    <row r="416" spans="1:6" ht="12.75">
      <c r="A416" s="25">
        <v>36100</v>
      </c>
      <c r="B416" s="12">
        <f t="shared" si="18"/>
        <v>1.014339238997362</v>
      </c>
      <c r="C416" s="12">
        <f>1+E416/100</f>
        <v>0.9982</v>
      </c>
      <c r="D416" s="13">
        <f t="shared" si="19"/>
        <v>2.5610730552</v>
      </c>
      <c r="E416" s="139">
        <f>-0.18</f>
        <v>-0.18</v>
      </c>
      <c r="F416" s="4"/>
    </row>
    <row r="417" spans="1:6" ht="12.75">
      <c r="A417" s="25">
        <v>36130</v>
      </c>
      <c r="B417" s="12">
        <f t="shared" si="18"/>
        <v>1.0125134283671666</v>
      </c>
      <c r="C417" s="12">
        <v>1.0098</v>
      </c>
      <c r="D417" s="13">
        <f t="shared" si="19"/>
        <v>2.5656912996</v>
      </c>
      <c r="E417" s="3"/>
      <c r="F417" s="4"/>
    </row>
    <row r="418" spans="1:6" ht="12.75">
      <c r="A418" s="25">
        <v>36161</v>
      </c>
      <c r="B418" s="12">
        <f t="shared" si="18"/>
        <v>1.022436059965165</v>
      </c>
      <c r="C418" s="12">
        <v>1.0115</v>
      </c>
      <c r="D418" s="13">
        <f t="shared" si="19"/>
        <v>2.5407915425</v>
      </c>
      <c r="E418" s="3"/>
      <c r="F418" s="4"/>
    </row>
    <row r="419" spans="1:6" ht="12.75">
      <c r="A419" s="25">
        <v>36192</v>
      </c>
      <c r="B419" s="12">
        <f t="shared" si="18"/>
        <v>1.0341940746547644</v>
      </c>
      <c r="C419" s="12">
        <v>1.0444</v>
      </c>
      <c r="D419" s="13">
        <f t="shared" si="19"/>
        <v>2.5119046391</v>
      </c>
      <c r="E419" s="3"/>
      <c r="F419" s="4"/>
    </row>
    <row r="420" spans="1:6" ht="12.75">
      <c r="A420" s="25">
        <v>36220</v>
      </c>
      <c r="B420" s="12">
        <f t="shared" si="18"/>
        <v>1.080112291569436</v>
      </c>
      <c r="C420" s="12">
        <v>1.0198</v>
      </c>
      <c r="D420" s="13">
        <f t="shared" si="19"/>
        <v>2.4051174254</v>
      </c>
      <c r="E420" s="3"/>
      <c r="F420" s="4"/>
    </row>
    <row r="421" spans="1:6" ht="12.75">
      <c r="A421" s="25">
        <v>36251</v>
      </c>
      <c r="B421" s="12">
        <f t="shared" si="18"/>
        <v>1.1014985149425107</v>
      </c>
      <c r="C421" s="12">
        <v>1.0003</v>
      </c>
      <c r="D421" s="13">
        <f t="shared" si="19"/>
        <v>2.3584206956</v>
      </c>
      <c r="E421" s="3"/>
      <c r="F421" s="4"/>
    </row>
    <row r="422" spans="1:6" ht="12.75">
      <c r="A422" s="25">
        <v>36281</v>
      </c>
      <c r="B422" s="12">
        <f t="shared" si="18"/>
        <v>1.1018289644969934</v>
      </c>
      <c r="C422" s="12">
        <f>1+E422/100</f>
        <v>0.9966</v>
      </c>
      <c r="D422" s="13">
        <f t="shared" si="19"/>
        <v>2.3577133816</v>
      </c>
      <c r="E422" s="139">
        <v>-0.34</v>
      </c>
      <c r="F422" s="4"/>
    </row>
    <row r="423" spans="1:6" ht="12.75">
      <c r="A423" s="25">
        <v>36312</v>
      </c>
      <c r="B423" s="12">
        <f t="shared" si="18"/>
        <v>1.0980827460177036</v>
      </c>
      <c r="C423" s="12">
        <v>1.0102</v>
      </c>
      <c r="D423" s="13">
        <f t="shared" si="19"/>
        <v>2.3657569553</v>
      </c>
      <c r="E423" s="3"/>
      <c r="F423" s="4"/>
    </row>
    <row r="424" spans="1:6" ht="12.75">
      <c r="A424" s="25">
        <v>36342</v>
      </c>
      <c r="B424" s="12">
        <f t="shared" si="18"/>
        <v>1.109283190027084</v>
      </c>
      <c r="C424" s="12">
        <v>1.0159</v>
      </c>
      <c r="D424" s="13">
        <f t="shared" si="19"/>
        <v>2.3418698825</v>
      </c>
      <c r="E424" s="3"/>
      <c r="F424" s="4"/>
    </row>
    <row r="425" spans="1:6" ht="12.75">
      <c r="A425" s="25">
        <v>36373</v>
      </c>
      <c r="B425" s="12">
        <f t="shared" si="18"/>
        <v>1.1269207927485148</v>
      </c>
      <c r="C425" s="12">
        <v>1.0145</v>
      </c>
      <c r="D425" s="13">
        <f t="shared" si="19"/>
        <v>2.3052169332</v>
      </c>
      <c r="E425" s="3"/>
      <c r="F425" s="4"/>
    </row>
    <row r="426" spans="1:6" ht="12.75">
      <c r="A426" s="25">
        <v>36404</v>
      </c>
      <c r="B426" s="12">
        <f t="shared" si="18"/>
        <v>1.1432611442433682</v>
      </c>
      <c r="C426" s="12">
        <v>1.0147</v>
      </c>
      <c r="D426" s="13">
        <f t="shared" si="19"/>
        <v>2.2722690323</v>
      </c>
      <c r="E426" s="3"/>
      <c r="F426" s="4"/>
    </row>
    <row r="427" spans="1:6" ht="12.75">
      <c r="A427" s="25">
        <v>36434</v>
      </c>
      <c r="B427" s="12">
        <f t="shared" si="18"/>
        <v>1.1600670830637456</v>
      </c>
      <c r="C427" s="12">
        <v>1.0189</v>
      </c>
      <c r="D427" s="13">
        <f t="shared" si="19"/>
        <v>2.2393505788</v>
      </c>
      <c r="E427" s="3"/>
      <c r="F427" s="4"/>
    </row>
    <row r="428" spans="1:6" ht="12.75">
      <c r="A428" s="25">
        <v>36465</v>
      </c>
      <c r="B428" s="12">
        <f t="shared" si="18"/>
        <v>1.1819923509336503</v>
      </c>
      <c r="C428" s="12">
        <v>1.0253</v>
      </c>
      <c r="D428" s="13">
        <f t="shared" si="19"/>
        <v>2.1978119332</v>
      </c>
      <c r="E428" s="3"/>
      <c r="F428" s="4"/>
    </row>
    <row r="429" spans="1:6" ht="12.75">
      <c r="A429" s="25">
        <v>36495</v>
      </c>
      <c r="B429" s="12">
        <f aca="true" t="shared" si="20" ref="B429:B460">(B428*C428)</f>
        <v>1.2118967574122719</v>
      </c>
      <c r="C429" s="12">
        <v>1.0123</v>
      </c>
      <c r="D429" s="13">
        <f aca="true" t="shared" si="21" ref="D429:D460">ROUNDDOWN(($B$4/B429),10)</f>
        <v>2.143579375</v>
      </c>
      <c r="E429" s="3"/>
      <c r="F429" s="4"/>
    </row>
    <row r="430" spans="1:6" ht="12.75">
      <c r="A430" s="25">
        <v>36526</v>
      </c>
      <c r="B430" s="12">
        <f t="shared" si="20"/>
        <v>1.2268030875284428</v>
      </c>
      <c r="C430" s="12">
        <v>1.0102</v>
      </c>
      <c r="D430" s="13">
        <f t="shared" si="21"/>
        <v>2.1175337104</v>
      </c>
      <c r="E430" s="3"/>
      <c r="F430" s="4"/>
    </row>
    <row r="431" spans="1:6" ht="12.75">
      <c r="A431" s="25">
        <v>36557</v>
      </c>
      <c r="B431" s="12">
        <f t="shared" si="20"/>
        <v>1.239316479021233</v>
      </c>
      <c r="C431" s="12">
        <v>1.0019</v>
      </c>
      <c r="D431" s="13">
        <f t="shared" si="21"/>
        <v>2.0961529503</v>
      </c>
      <c r="E431" s="3"/>
      <c r="F431" s="4"/>
    </row>
    <row r="432" spans="1:6" ht="12.75">
      <c r="A432" s="25">
        <v>36586</v>
      </c>
      <c r="B432" s="12">
        <f t="shared" si="20"/>
        <v>1.2416711803313734</v>
      </c>
      <c r="C432" s="12">
        <v>1.0018</v>
      </c>
      <c r="D432" s="13">
        <f t="shared" si="21"/>
        <v>2.0921778125</v>
      </c>
      <c r="E432" s="3"/>
      <c r="F432" s="4"/>
    </row>
    <row r="433" spans="1:6" ht="12.75">
      <c r="A433" s="25">
        <v>36617</v>
      </c>
      <c r="B433" s="12">
        <f t="shared" si="20"/>
        <v>1.24390618845597</v>
      </c>
      <c r="C433" s="12">
        <v>1.0013</v>
      </c>
      <c r="D433" s="13">
        <f t="shared" si="21"/>
        <v>2.0884186589</v>
      </c>
      <c r="E433" s="3"/>
      <c r="F433" s="4"/>
    </row>
    <row r="434" spans="1:6" ht="12.75">
      <c r="A434" s="25">
        <v>36647</v>
      </c>
      <c r="B434" s="12">
        <f t="shared" si="20"/>
        <v>1.2455232665009628</v>
      </c>
      <c r="C434" s="12">
        <v>1.0067</v>
      </c>
      <c r="D434" s="13">
        <f t="shared" si="21"/>
        <v>2.0857072395</v>
      </c>
      <c r="E434" s="3"/>
      <c r="F434" s="4"/>
    </row>
    <row r="435" spans="1:6" ht="12.75">
      <c r="A435" s="25">
        <v>36678</v>
      </c>
      <c r="B435" s="12">
        <f t="shared" si="20"/>
        <v>1.253868272386519</v>
      </c>
      <c r="C435" s="12">
        <v>1.0093</v>
      </c>
      <c r="D435" s="13">
        <f t="shared" si="21"/>
        <v>2.0718260052</v>
      </c>
      <c r="E435" s="3"/>
      <c r="F435" s="4"/>
    </row>
    <row r="436" spans="1:6" ht="12.75">
      <c r="A436" s="25">
        <v>36708</v>
      </c>
      <c r="B436" s="12">
        <f t="shared" si="20"/>
        <v>1.265529247319714</v>
      </c>
      <c r="C436" s="12">
        <v>1.0226</v>
      </c>
      <c r="D436" s="13">
        <f t="shared" si="21"/>
        <v>2.0527355645</v>
      </c>
      <c r="E436" s="3"/>
      <c r="F436" s="4"/>
    </row>
    <row r="437" spans="1:6" ht="12.75">
      <c r="A437" s="25">
        <v>36739</v>
      </c>
      <c r="B437" s="12">
        <f t="shared" si="20"/>
        <v>1.2941302083091395</v>
      </c>
      <c r="C437" s="12">
        <v>1.0182</v>
      </c>
      <c r="D437" s="13">
        <f t="shared" si="21"/>
        <v>2.0073690245</v>
      </c>
      <c r="E437" s="3"/>
      <c r="F437" s="4"/>
    </row>
    <row r="438" spans="1:6" ht="12.75">
      <c r="A438" s="25">
        <v>36770</v>
      </c>
      <c r="B438" s="12">
        <f t="shared" si="20"/>
        <v>1.3176833781003658</v>
      </c>
      <c r="C438" s="12">
        <v>1.0069</v>
      </c>
      <c r="D438" s="13">
        <f t="shared" si="21"/>
        <v>1.9714879439</v>
      </c>
      <c r="E438" s="3"/>
      <c r="F438" s="4"/>
    </row>
    <row r="439" spans="1:6" ht="12.75">
      <c r="A439" s="25">
        <v>36800</v>
      </c>
      <c r="B439" s="12">
        <f t="shared" si="20"/>
        <v>1.3267753934092583</v>
      </c>
      <c r="C439" s="12">
        <v>1.0037</v>
      </c>
      <c r="D439" s="13">
        <f t="shared" si="21"/>
        <v>1.9579778964</v>
      </c>
      <c r="E439" s="3"/>
      <c r="F439" s="4"/>
    </row>
    <row r="440" spans="1:6" ht="12.75">
      <c r="A440" s="25">
        <v>36831</v>
      </c>
      <c r="B440" s="12">
        <f t="shared" si="20"/>
        <v>1.3316844623648727</v>
      </c>
      <c r="C440" s="12">
        <v>1.0039</v>
      </c>
      <c r="D440" s="13">
        <f t="shared" si="21"/>
        <v>1.9507600841</v>
      </c>
      <c r="E440" s="3"/>
      <c r="F440" s="4"/>
    </row>
    <row r="441" spans="1:6" ht="12.75">
      <c r="A441" s="25">
        <v>36861</v>
      </c>
      <c r="B441" s="12">
        <f t="shared" si="20"/>
        <v>1.3368780317680957</v>
      </c>
      <c r="C441" s="12">
        <v>1.0076</v>
      </c>
      <c r="D441" s="13">
        <f t="shared" si="21"/>
        <v>1.9431816756</v>
      </c>
      <c r="E441" s="3"/>
      <c r="F441" s="4"/>
    </row>
    <row r="442" spans="1:6" ht="12.75">
      <c r="A442" s="25">
        <v>36892</v>
      </c>
      <c r="B442" s="12">
        <f t="shared" si="20"/>
        <v>1.3470383048095333</v>
      </c>
      <c r="C442" s="12">
        <v>1.0049</v>
      </c>
      <c r="D442" s="13">
        <f t="shared" si="21"/>
        <v>1.9285248865</v>
      </c>
      <c r="E442" s="3"/>
      <c r="F442" s="4"/>
    </row>
    <row r="443" spans="1:6" ht="12.75">
      <c r="A443" s="25">
        <v>36923</v>
      </c>
      <c r="B443" s="12">
        <f t="shared" si="20"/>
        <v>1.3536387925031</v>
      </c>
      <c r="C443" s="12">
        <v>1.0034</v>
      </c>
      <c r="D443" s="13">
        <f t="shared" si="21"/>
        <v>1.9191211926</v>
      </c>
      <c r="E443" s="3"/>
      <c r="F443" s="4"/>
    </row>
    <row r="444" spans="1:6" ht="12.75">
      <c r="A444" s="25">
        <v>36951</v>
      </c>
      <c r="B444" s="12">
        <f t="shared" si="20"/>
        <v>1.3582411643976107</v>
      </c>
      <c r="C444" s="12">
        <v>1.008</v>
      </c>
      <c r="D444" s="13">
        <f t="shared" si="21"/>
        <v>1.9126182904</v>
      </c>
      <c r="E444" s="3"/>
      <c r="F444" s="4"/>
    </row>
    <row r="445" spans="1:6" ht="12.75">
      <c r="A445" s="25">
        <v>36982</v>
      </c>
      <c r="B445" s="12">
        <f t="shared" si="20"/>
        <v>1.3691070937127916</v>
      </c>
      <c r="C445" s="12">
        <v>1.0113</v>
      </c>
      <c r="D445" s="13">
        <f t="shared" si="21"/>
        <v>1.8974387802</v>
      </c>
      <c r="E445" s="3"/>
      <c r="F445" s="4"/>
    </row>
    <row r="446" spans="1:6" ht="12.75">
      <c r="A446" s="25">
        <v>37012</v>
      </c>
      <c r="B446" s="12">
        <f t="shared" si="20"/>
        <v>1.3845780038717463</v>
      </c>
      <c r="C446" s="12">
        <v>1.0044</v>
      </c>
      <c r="D446" s="13">
        <f t="shared" si="21"/>
        <v>1.8762372987</v>
      </c>
      <c r="E446" s="3"/>
      <c r="F446" s="4"/>
    </row>
    <row r="447" spans="1:6" ht="12.75">
      <c r="A447" s="25">
        <v>37043</v>
      </c>
      <c r="B447" s="12">
        <f t="shared" si="20"/>
        <v>1.390670147088782</v>
      </c>
      <c r="C447" s="12">
        <v>1.0146</v>
      </c>
      <c r="D447" s="13">
        <f t="shared" si="21"/>
        <v>1.8680180194</v>
      </c>
      <c r="E447" s="3"/>
      <c r="F447" s="4"/>
    </row>
    <row r="448" spans="1:6" ht="12.75">
      <c r="A448" s="25">
        <v>37073</v>
      </c>
      <c r="B448" s="12">
        <f t="shared" si="20"/>
        <v>1.4109739312362781</v>
      </c>
      <c r="C448" s="12">
        <v>1.0162</v>
      </c>
      <c r="D448" s="13">
        <f t="shared" si="21"/>
        <v>1.8411374132</v>
      </c>
      <c r="E448" s="3"/>
      <c r="F448" s="4"/>
    </row>
    <row r="449" spans="1:6" ht="12.75">
      <c r="A449" s="25">
        <v>37104</v>
      </c>
      <c r="B449" s="12">
        <f t="shared" si="20"/>
        <v>1.4338317089223058</v>
      </c>
      <c r="C449" s="12">
        <v>1.009</v>
      </c>
      <c r="D449" s="13">
        <f t="shared" si="21"/>
        <v>1.8117864723</v>
      </c>
      <c r="E449" s="3"/>
      <c r="F449" s="4"/>
    </row>
    <row r="450" spans="1:6" ht="12.75">
      <c r="A450" s="25">
        <v>37135</v>
      </c>
      <c r="B450" s="12">
        <f t="shared" si="20"/>
        <v>1.4467361943026065</v>
      </c>
      <c r="C450" s="12">
        <v>1.0038</v>
      </c>
      <c r="D450" s="13">
        <f t="shared" si="21"/>
        <v>1.7956258398</v>
      </c>
      <c r="E450" s="3"/>
      <c r="F450" s="4"/>
    </row>
    <row r="451" spans="1:6" ht="12.75">
      <c r="A451" s="25">
        <v>37165</v>
      </c>
      <c r="B451" s="12">
        <f t="shared" si="20"/>
        <v>1.4522337918409565</v>
      </c>
      <c r="C451" s="12">
        <v>1.0145</v>
      </c>
      <c r="D451" s="13">
        <f t="shared" si="21"/>
        <v>1.7888282923</v>
      </c>
      <c r="E451" s="3"/>
      <c r="F451" s="4"/>
    </row>
    <row r="452" spans="1:6" ht="12.75">
      <c r="A452" s="25">
        <v>37196</v>
      </c>
      <c r="B452" s="12">
        <f t="shared" si="20"/>
        <v>1.4732911818226502</v>
      </c>
      <c r="C452" s="12">
        <v>1.0076</v>
      </c>
      <c r="D452" s="13">
        <f t="shared" si="21"/>
        <v>1.7632610077</v>
      </c>
      <c r="E452" s="3"/>
      <c r="F452" s="4"/>
    </row>
    <row r="453" spans="1:6" ht="12.75">
      <c r="A453" s="25">
        <v>37226</v>
      </c>
      <c r="B453" s="12">
        <f t="shared" si="20"/>
        <v>1.4844881948045023</v>
      </c>
      <c r="C453" s="12">
        <v>1.0018</v>
      </c>
      <c r="D453" s="13">
        <f t="shared" si="21"/>
        <v>1.7499613018</v>
      </c>
      <c r="E453" s="3"/>
      <c r="F453" s="4"/>
    </row>
    <row r="454" spans="1:6" ht="12.75">
      <c r="A454" s="25">
        <v>37257</v>
      </c>
      <c r="B454" s="12">
        <f t="shared" si="20"/>
        <v>1.4871602735551506</v>
      </c>
      <c r="C454" s="12">
        <v>1.0019</v>
      </c>
      <c r="D454" s="13">
        <f t="shared" si="21"/>
        <v>1.7468170311</v>
      </c>
      <c r="E454" s="3"/>
      <c r="F454" s="4"/>
    </row>
    <row r="455" spans="1:6" ht="12.75">
      <c r="A455" s="25">
        <v>37288</v>
      </c>
      <c r="B455" s="12">
        <f t="shared" si="20"/>
        <v>1.4899858780749053</v>
      </c>
      <c r="C455" s="12">
        <v>1.0018</v>
      </c>
      <c r="D455" s="13">
        <f t="shared" si="21"/>
        <v>1.7435043728</v>
      </c>
      <c r="E455" s="3"/>
      <c r="F455" s="4"/>
    </row>
    <row r="456" spans="1:6" ht="12.75">
      <c r="A456" s="25">
        <v>37316</v>
      </c>
      <c r="B456" s="12">
        <f t="shared" si="20"/>
        <v>1.4926678526554402</v>
      </c>
      <c r="C456" s="12">
        <v>1.0011</v>
      </c>
      <c r="D456" s="13">
        <f t="shared" si="21"/>
        <v>1.7403717037</v>
      </c>
      <c r="E456" s="3"/>
      <c r="F456" s="4"/>
    </row>
    <row r="457" spans="1:6" ht="12.75">
      <c r="A457" s="25">
        <v>37347</v>
      </c>
      <c r="B457" s="12">
        <f t="shared" si="20"/>
        <v>1.4943097872933613</v>
      </c>
      <c r="C457" s="12">
        <v>1.007</v>
      </c>
      <c r="D457" s="13">
        <f t="shared" si="21"/>
        <v>1.7384593984</v>
      </c>
      <c r="E457" s="3"/>
      <c r="F457" s="4"/>
    </row>
    <row r="458" spans="1:6" ht="12.75">
      <c r="A458" s="25">
        <v>37377</v>
      </c>
      <c r="B458" s="12">
        <f t="shared" si="20"/>
        <v>1.5047699558044147</v>
      </c>
      <c r="C458" s="12">
        <v>1.0111</v>
      </c>
      <c r="D458" s="13">
        <f t="shared" si="21"/>
        <v>1.726374775</v>
      </c>
      <c r="E458" s="3"/>
      <c r="F458" s="4"/>
    </row>
    <row r="459" spans="1:6" ht="12.75">
      <c r="A459" s="25">
        <v>37408</v>
      </c>
      <c r="B459" s="12">
        <f t="shared" si="20"/>
        <v>1.521472902313844</v>
      </c>
      <c r="C459" s="12">
        <v>1.0174</v>
      </c>
      <c r="D459" s="13">
        <f t="shared" si="21"/>
        <v>1.7074223865</v>
      </c>
      <c r="E459" s="3"/>
      <c r="F459" s="4"/>
    </row>
    <row r="460" spans="1:6" ht="12.75">
      <c r="A460" s="25">
        <v>37438</v>
      </c>
      <c r="B460" s="12">
        <f t="shared" si="20"/>
        <v>1.547946530814105</v>
      </c>
      <c r="C460" s="12">
        <v>1.0205</v>
      </c>
      <c r="D460" s="13">
        <f t="shared" si="21"/>
        <v>1.6782213352</v>
      </c>
      <c r="E460" s="3"/>
      <c r="F460" s="4"/>
    </row>
    <row r="461" spans="1:6" ht="12.75">
      <c r="A461" s="25">
        <v>37469</v>
      </c>
      <c r="B461" s="12">
        <f aca="true" t="shared" si="22" ref="B461:B492">(B460*C460)</f>
        <v>1.579679434695794</v>
      </c>
      <c r="C461" s="12">
        <v>1.0236</v>
      </c>
      <c r="D461" s="13">
        <f aca="true" t="shared" si="23" ref="D461:D492">ROUNDDOWN(($B$4/B461),10)</f>
        <v>1.6445089027</v>
      </c>
      <c r="E461" s="3"/>
      <c r="F461" s="4"/>
    </row>
    <row r="462" spans="1:6" ht="12.75">
      <c r="A462" s="25">
        <v>37500</v>
      </c>
      <c r="B462" s="12">
        <f t="shared" si="22"/>
        <v>1.616959869354615</v>
      </c>
      <c r="C462" s="12">
        <v>1.0264</v>
      </c>
      <c r="D462" s="13">
        <f t="shared" si="23"/>
        <v>1.6065933008</v>
      </c>
      <c r="E462" s="3"/>
      <c r="F462" s="4"/>
    </row>
    <row r="463" spans="1:6" ht="12.75">
      <c r="A463" s="25">
        <v>37530</v>
      </c>
      <c r="B463" s="12">
        <f t="shared" si="22"/>
        <v>1.6596476099055768</v>
      </c>
      <c r="C463" s="12">
        <v>1.0421</v>
      </c>
      <c r="D463" s="13">
        <f t="shared" si="23"/>
        <v>1.5652701684</v>
      </c>
      <c r="E463" s="3"/>
      <c r="F463" s="4"/>
    </row>
    <row r="464" spans="1:6" ht="12.75">
      <c r="A464" s="25">
        <v>37561</v>
      </c>
      <c r="B464" s="12">
        <f t="shared" si="22"/>
        <v>1.7295187742826017</v>
      </c>
      <c r="C464" s="12">
        <v>1.0584</v>
      </c>
      <c r="D464" s="13">
        <f t="shared" si="23"/>
        <v>1.5020345153</v>
      </c>
      <c r="E464" s="3"/>
      <c r="F464" s="4"/>
    </row>
    <row r="465" spans="1:6" ht="12.75">
      <c r="A465" s="25">
        <v>37591</v>
      </c>
      <c r="B465" s="12">
        <f t="shared" si="22"/>
        <v>1.8305226707007056</v>
      </c>
      <c r="C465" s="12">
        <v>1.027</v>
      </c>
      <c r="D465" s="13">
        <f t="shared" si="23"/>
        <v>1.4191558157</v>
      </c>
      <c r="E465" s="3"/>
      <c r="F465" s="4"/>
    </row>
    <row r="466" spans="1:6" ht="12.75">
      <c r="A466" s="25">
        <v>37622</v>
      </c>
      <c r="B466" s="12">
        <f t="shared" si="22"/>
        <v>1.8799467828096246</v>
      </c>
      <c r="C466" s="12">
        <v>1.0217</v>
      </c>
      <c r="D466" s="13">
        <f t="shared" si="23"/>
        <v>1.3818459744</v>
      </c>
      <c r="E466" s="3"/>
      <c r="F466" s="4"/>
    </row>
    <row r="467" spans="1:6" ht="12.75">
      <c r="A467" s="25">
        <v>37653</v>
      </c>
      <c r="B467" s="12">
        <f t="shared" si="22"/>
        <v>1.9207416279965934</v>
      </c>
      <c r="C467" s="12">
        <v>1.0159</v>
      </c>
      <c r="D467" s="13">
        <f t="shared" si="23"/>
        <v>1.3524967939</v>
      </c>
      <c r="E467" s="3"/>
      <c r="F467" s="4"/>
    </row>
    <row r="468" spans="1:6" ht="12.75">
      <c r="A468" s="25">
        <v>37681</v>
      </c>
      <c r="B468" s="12">
        <f t="shared" si="22"/>
        <v>1.9512814198817394</v>
      </c>
      <c r="C468" s="12">
        <v>1.0166</v>
      </c>
      <c r="D468" s="13">
        <f t="shared" si="23"/>
        <v>1.3313286681</v>
      </c>
      <c r="E468" s="3"/>
      <c r="F468" s="4"/>
    </row>
    <row r="469" spans="1:6" ht="12.75">
      <c r="A469" s="25">
        <v>37712</v>
      </c>
      <c r="B469" s="12">
        <f t="shared" si="22"/>
        <v>1.9836726914517762</v>
      </c>
      <c r="C469" s="12">
        <v>1.0041</v>
      </c>
      <c r="D469" s="13">
        <f t="shared" si="23"/>
        <v>1.3095894827</v>
      </c>
      <c r="E469" s="3"/>
      <c r="F469" s="4"/>
    </row>
    <row r="470" spans="1:6" ht="12.75">
      <c r="A470" s="25">
        <v>37742</v>
      </c>
      <c r="B470" s="12">
        <f t="shared" si="22"/>
        <v>1.9918057494867285</v>
      </c>
      <c r="C470" s="12">
        <f>1+E470/100</f>
        <v>0.9933</v>
      </c>
      <c r="D470" s="13">
        <f t="shared" si="23"/>
        <v>1.3042420901</v>
      </c>
      <c r="E470" s="139">
        <v>-0.67</v>
      </c>
      <c r="F470" s="4"/>
    </row>
    <row r="471" spans="1:6" ht="12.75">
      <c r="A471" s="25">
        <v>37773</v>
      </c>
      <c r="B471" s="12">
        <f t="shared" si="22"/>
        <v>1.9784606509651674</v>
      </c>
      <c r="C471" s="12">
        <f>1+E471/100</f>
        <v>0.993</v>
      </c>
      <c r="D471" s="13">
        <f t="shared" si="23"/>
        <v>1.3130394545</v>
      </c>
      <c r="E471" s="139">
        <v>-0.7</v>
      </c>
      <c r="F471" s="4"/>
    </row>
    <row r="472" spans="1:6" ht="12.75">
      <c r="A472" s="25">
        <v>37803</v>
      </c>
      <c r="B472" s="12">
        <f t="shared" si="22"/>
        <v>1.9646114264084114</v>
      </c>
      <c r="C472" s="12">
        <f>1+E472/100</f>
        <v>0.998</v>
      </c>
      <c r="D472" s="13">
        <f t="shared" si="23"/>
        <v>1.3222955231</v>
      </c>
      <c r="E472" s="139">
        <v>-0.2</v>
      </c>
      <c r="F472" s="4"/>
    </row>
    <row r="473" spans="1:6" ht="12.75">
      <c r="A473" s="25">
        <v>37834</v>
      </c>
      <c r="B473" s="12">
        <f t="shared" si="22"/>
        <v>1.9606822035555946</v>
      </c>
      <c r="C473" s="12">
        <v>1.0062</v>
      </c>
      <c r="D473" s="13">
        <f t="shared" si="23"/>
        <v>1.324945414</v>
      </c>
      <c r="E473" s="3"/>
      <c r="F473" s="4"/>
    </row>
    <row r="474" spans="1:6" ht="12.75">
      <c r="A474" s="25">
        <v>37865</v>
      </c>
      <c r="B474" s="12">
        <f t="shared" si="22"/>
        <v>1.9728384332176392</v>
      </c>
      <c r="C474" s="12">
        <v>1.0105</v>
      </c>
      <c r="D474" s="13">
        <f t="shared" si="23"/>
        <v>1.3167813695</v>
      </c>
      <c r="E474" s="3"/>
      <c r="F474" s="4"/>
    </row>
    <row r="475" spans="1:6" ht="12.75">
      <c r="A475" s="25">
        <v>37895</v>
      </c>
      <c r="B475" s="12">
        <f t="shared" si="22"/>
        <v>1.9935532367664244</v>
      </c>
      <c r="C475" s="12">
        <v>1.0044</v>
      </c>
      <c r="D475" s="13">
        <f t="shared" si="23"/>
        <v>1.3030988317</v>
      </c>
      <c r="E475" s="3"/>
      <c r="F475" s="4"/>
    </row>
    <row r="476" spans="1:6" ht="12.75">
      <c r="A476" s="25">
        <v>37926</v>
      </c>
      <c r="B476" s="12">
        <f t="shared" si="22"/>
        <v>2.0023248710081964</v>
      </c>
      <c r="C476" s="12">
        <v>1.0048</v>
      </c>
      <c r="D476" s="13">
        <f t="shared" si="23"/>
        <v>1.2973903143</v>
      </c>
      <c r="E476" s="3"/>
      <c r="F476" s="4"/>
    </row>
    <row r="477" spans="1:6" ht="12.75">
      <c r="A477" s="25">
        <v>37956</v>
      </c>
      <c r="B477" s="12">
        <f t="shared" si="22"/>
        <v>2.0119360303890357</v>
      </c>
      <c r="C477" s="12">
        <v>1.006</v>
      </c>
      <c r="D477" s="13">
        <f t="shared" si="23"/>
        <v>1.2911925899</v>
      </c>
      <c r="E477" s="3"/>
      <c r="F477" s="4"/>
    </row>
    <row r="478" spans="1:6" ht="12.75">
      <c r="A478" s="25">
        <v>37987</v>
      </c>
      <c r="B478" s="12">
        <f t="shared" si="22"/>
        <v>2.02400764657137</v>
      </c>
      <c r="C478" s="12">
        <v>1.0083</v>
      </c>
      <c r="D478" s="13">
        <f t="shared" si="23"/>
        <v>1.2834916401</v>
      </c>
      <c r="E478" s="3"/>
      <c r="F478" s="4"/>
    </row>
    <row r="479" spans="1:6" ht="12.75">
      <c r="A479" s="25">
        <v>38018</v>
      </c>
      <c r="B479" s="12">
        <f t="shared" si="22"/>
        <v>2.040806910037912</v>
      </c>
      <c r="C479" s="12">
        <v>1.0039</v>
      </c>
      <c r="D479" s="13">
        <f t="shared" si="23"/>
        <v>1.2729263514</v>
      </c>
      <c r="E479" s="3"/>
      <c r="F479" s="4"/>
    </row>
    <row r="480" spans="1:6" ht="12.75">
      <c r="A480" s="25">
        <v>38047</v>
      </c>
      <c r="B480" s="12">
        <f t="shared" si="22"/>
        <v>2.04876605698706</v>
      </c>
      <c r="C480" s="12">
        <v>1.0057</v>
      </c>
      <c r="D480" s="13">
        <f t="shared" si="23"/>
        <v>1.2679812246</v>
      </c>
      <c r="E480" s="3"/>
      <c r="F480" s="4"/>
    </row>
    <row r="481" spans="1:6" ht="12.75">
      <c r="A481" s="25">
        <v>38078</v>
      </c>
      <c r="B481" s="12">
        <f t="shared" si="22"/>
        <v>2.060444023511886</v>
      </c>
      <c r="C481" s="12">
        <v>1.0041</v>
      </c>
      <c r="D481" s="13">
        <f t="shared" si="23"/>
        <v>1.2607946948</v>
      </c>
      <c r="E481" s="3"/>
      <c r="F481" s="4"/>
    </row>
    <row r="482" spans="1:6" ht="12.75">
      <c r="A482" s="25">
        <v>38108</v>
      </c>
      <c r="B482" s="12">
        <f t="shared" si="22"/>
        <v>2.068891844008285</v>
      </c>
      <c r="C482" s="12">
        <v>1.004</v>
      </c>
      <c r="D482" s="13">
        <f t="shared" si="23"/>
        <v>1.255646544</v>
      </c>
      <c r="E482" s="3"/>
      <c r="F482" s="4"/>
    </row>
    <row r="483" spans="1:6" ht="12.75">
      <c r="A483" s="25">
        <v>38139</v>
      </c>
      <c r="B483" s="12">
        <f t="shared" si="22"/>
        <v>2.077167411384318</v>
      </c>
      <c r="C483" s="12">
        <v>1.005</v>
      </c>
      <c r="D483" s="13">
        <f t="shared" si="23"/>
        <v>1.2506439681</v>
      </c>
      <c r="E483" s="3"/>
      <c r="F483" s="4"/>
    </row>
    <row r="484" spans="1:6" ht="12.75">
      <c r="A484" s="25">
        <v>38169</v>
      </c>
      <c r="B484" s="12">
        <f t="shared" si="22"/>
        <v>2.0875532484412394</v>
      </c>
      <c r="C484" s="12">
        <v>1.0073</v>
      </c>
      <c r="D484" s="13">
        <f t="shared" si="23"/>
        <v>1.2444218588</v>
      </c>
      <c r="E484" s="3"/>
      <c r="F484" s="4"/>
    </row>
    <row r="485" spans="1:6" ht="12.75">
      <c r="A485" s="25">
        <v>38200</v>
      </c>
      <c r="B485" s="12">
        <f t="shared" si="22"/>
        <v>2.1027923871548606</v>
      </c>
      <c r="C485" s="12">
        <v>1.005</v>
      </c>
      <c r="D485" s="13">
        <f t="shared" si="23"/>
        <v>1.2354034139</v>
      </c>
      <c r="E485" s="3"/>
      <c r="F485" s="4"/>
    </row>
    <row r="486" spans="1:6" ht="12.75">
      <c r="A486" s="25">
        <v>38231</v>
      </c>
      <c r="B486" s="12">
        <f t="shared" si="22"/>
        <v>2.1133063490906348</v>
      </c>
      <c r="C486" s="12">
        <v>1.0017</v>
      </c>
      <c r="D486" s="13">
        <f t="shared" si="23"/>
        <v>1.2292571283</v>
      </c>
      <c r="E486" s="3"/>
      <c r="F486" s="4"/>
    </row>
    <row r="487" spans="1:6" ht="12.75">
      <c r="A487" s="25">
        <v>38261</v>
      </c>
      <c r="B487" s="12">
        <f t="shared" si="22"/>
        <v>2.116898969884089</v>
      </c>
      <c r="C487" s="116">
        <v>1.0017</v>
      </c>
      <c r="D487" s="13">
        <f t="shared" si="23"/>
        <v>1.2271709377</v>
      </c>
      <c r="E487" s="3"/>
      <c r="F487" s="4"/>
    </row>
    <row r="488" spans="1:6" ht="12.75">
      <c r="A488" s="25">
        <v>38292</v>
      </c>
      <c r="B488" s="12">
        <f t="shared" si="22"/>
        <v>2.120497698132892</v>
      </c>
      <c r="C488" s="116">
        <v>1.0044</v>
      </c>
      <c r="D488" s="13">
        <f t="shared" si="23"/>
        <v>1.2250882876</v>
      </c>
      <c r="E488" s="3"/>
      <c r="F488" s="4"/>
    </row>
    <row r="489" spans="1:6" ht="12.75">
      <c r="A489" s="25">
        <v>38322</v>
      </c>
      <c r="B489" s="12">
        <f t="shared" si="22"/>
        <v>2.1298278880046766</v>
      </c>
      <c r="C489" s="116">
        <v>1.0086</v>
      </c>
      <c r="D489" s="13">
        <f t="shared" si="23"/>
        <v>1.2197215129</v>
      </c>
      <c r="E489" s="3"/>
      <c r="F489" s="4"/>
    </row>
    <row r="490" spans="1:6" ht="12.75">
      <c r="A490" s="25">
        <v>38353</v>
      </c>
      <c r="B490" s="12">
        <f t="shared" si="22"/>
        <v>2.148144407841517</v>
      </c>
      <c r="C490" s="116">
        <v>1.0057</v>
      </c>
      <c r="D490" s="13">
        <f t="shared" si="23"/>
        <v>1.2093213493</v>
      </c>
      <c r="E490" s="3"/>
      <c r="F490" s="4"/>
    </row>
    <row r="491" spans="1:6" ht="12.75">
      <c r="A491" s="25">
        <v>38384</v>
      </c>
      <c r="B491" s="12">
        <f t="shared" si="22"/>
        <v>2.1603888309662134</v>
      </c>
      <c r="C491" s="116">
        <v>1.0044</v>
      </c>
      <c r="D491" s="13">
        <f t="shared" si="23"/>
        <v>1.2024672858</v>
      </c>
      <c r="E491" s="3"/>
      <c r="F491" s="4"/>
    </row>
    <row r="492" spans="1:6" ht="12.75">
      <c r="A492" s="25">
        <v>38412</v>
      </c>
      <c r="B492" s="12">
        <f t="shared" si="22"/>
        <v>2.1698945418224644</v>
      </c>
      <c r="C492" s="116">
        <v>1.0073</v>
      </c>
      <c r="D492" s="13">
        <f t="shared" si="23"/>
        <v>1.1971996075</v>
      </c>
      <c r="E492" s="3"/>
      <c r="F492" s="4"/>
    </row>
    <row r="493" spans="1:6" ht="12.75">
      <c r="A493" s="25">
        <v>38443</v>
      </c>
      <c r="B493" s="12">
        <f aca="true" t="shared" si="24" ref="B493:B524">(B492*C492)</f>
        <v>2.1857347719777684</v>
      </c>
      <c r="C493" s="116">
        <v>1.0091</v>
      </c>
      <c r="D493" s="13">
        <f aca="true" t="shared" si="25" ref="D493:D520">ROUNDDOWN(($B$4/B493),10)</f>
        <v>1.1885233868</v>
      </c>
      <c r="E493" s="3"/>
      <c r="F493" s="4"/>
    </row>
    <row r="494" spans="1:6" ht="12.75">
      <c r="A494" s="25">
        <v>38473</v>
      </c>
      <c r="B494" s="12">
        <f t="shared" si="24"/>
        <v>2.2056249584027663</v>
      </c>
      <c r="C494" s="116">
        <v>1.007</v>
      </c>
      <c r="D494" s="13">
        <f t="shared" si="25"/>
        <v>1.177805358</v>
      </c>
      <c r="E494" s="3"/>
      <c r="F494" s="4"/>
    </row>
    <row r="495" spans="1:6" ht="12.75">
      <c r="A495" s="25">
        <v>38504</v>
      </c>
      <c r="B495" s="12">
        <f t="shared" si="24"/>
        <v>2.2210643331115856</v>
      </c>
      <c r="C495" s="116">
        <f>1+E495/100</f>
        <v>0.9989</v>
      </c>
      <c r="D495" s="13">
        <f t="shared" si="25"/>
        <v>1.1696180318</v>
      </c>
      <c r="E495" s="135">
        <v>-0.11</v>
      </c>
      <c r="F495" s="4"/>
    </row>
    <row r="496" spans="1:6" ht="12.75">
      <c r="A496" s="25">
        <v>38534</v>
      </c>
      <c r="B496" s="12">
        <f t="shared" si="24"/>
        <v>2.218621162345163</v>
      </c>
      <c r="C496" s="116">
        <v>1.0003</v>
      </c>
      <c r="D496" s="13">
        <f t="shared" si="25"/>
        <v>1.1709060284</v>
      </c>
      <c r="E496" s="3"/>
      <c r="F496" s="4"/>
    </row>
    <row r="497" spans="1:6" ht="12.75">
      <c r="A497" s="25">
        <v>38565</v>
      </c>
      <c r="B497" s="12">
        <f t="shared" si="24"/>
        <v>2.2192867486938663</v>
      </c>
      <c r="C497" s="116">
        <v>1</v>
      </c>
      <c r="D497" s="13">
        <f t="shared" si="25"/>
        <v>1.170554862</v>
      </c>
      <c r="E497" s="3"/>
      <c r="F497" s="4"/>
    </row>
    <row r="498" spans="1:6" ht="12.75">
      <c r="A498" s="25">
        <v>38596</v>
      </c>
      <c r="B498" s="12">
        <f t="shared" si="24"/>
        <v>2.2192867486938663</v>
      </c>
      <c r="C498" s="116">
        <v>1.0015</v>
      </c>
      <c r="D498" s="13">
        <f t="shared" si="25"/>
        <v>1.170554862</v>
      </c>
      <c r="E498" s="3"/>
      <c r="F498" s="4"/>
    </row>
    <row r="499" spans="1:6" ht="12.75">
      <c r="A499" s="25">
        <v>38626</v>
      </c>
      <c r="B499" s="12">
        <f t="shared" si="24"/>
        <v>2.2226156788169074</v>
      </c>
      <c r="C499" s="116">
        <v>1.0058</v>
      </c>
      <c r="D499" s="13">
        <f t="shared" si="25"/>
        <v>1.1688016595</v>
      </c>
      <c r="E499" s="3"/>
      <c r="F499" s="4"/>
    </row>
    <row r="500" spans="1:6" ht="12.75">
      <c r="A500" s="25">
        <v>38657</v>
      </c>
      <c r="B500" s="12">
        <f t="shared" si="24"/>
        <v>2.2355068497540453</v>
      </c>
      <c r="C500" s="116">
        <v>1.0054</v>
      </c>
      <c r="D500" s="13">
        <f t="shared" si="25"/>
        <v>1.1620617016</v>
      </c>
      <c r="E500" s="3"/>
      <c r="F500" s="4"/>
    </row>
    <row r="501" spans="1:6" ht="12.75">
      <c r="A501" s="25">
        <v>38687</v>
      </c>
      <c r="B501" s="12">
        <f t="shared" si="24"/>
        <v>2.2475785867427174</v>
      </c>
      <c r="C501" s="116">
        <v>1.004</v>
      </c>
      <c r="D501" s="13">
        <f t="shared" si="25"/>
        <v>1.1558202721</v>
      </c>
      <c r="E501" s="3"/>
      <c r="F501" s="4"/>
    </row>
    <row r="502" spans="1:6" ht="12.75">
      <c r="A502" s="25">
        <v>38718</v>
      </c>
      <c r="B502" s="12">
        <f t="shared" si="24"/>
        <v>2.2565689010896883</v>
      </c>
      <c r="C502" s="116">
        <v>1.0038</v>
      </c>
      <c r="D502" s="13">
        <f t="shared" si="25"/>
        <v>1.1512154105</v>
      </c>
      <c r="E502" s="3"/>
      <c r="F502" s="4"/>
    </row>
    <row r="503" spans="1:6" ht="12.75">
      <c r="A503" s="25">
        <v>38749</v>
      </c>
      <c r="B503" s="12">
        <f t="shared" si="24"/>
        <v>2.2651438629138294</v>
      </c>
      <c r="C503" s="116">
        <v>1.0023</v>
      </c>
      <c r="D503" s="13">
        <f t="shared" si="25"/>
        <v>1.1468573526</v>
      </c>
      <c r="E503" s="3"/>
      <c r="F503" s="4"/>
    </row>
    <row r="504" spans="1:6" ht="12.75">
      <c r="A504" s="25">
        <v>38777</v>
      </c>
      <c r="B504" s="12">
        <f t="shared" si="24"/>
        <v>2.270353693798531</v>
      </c>
      <c r="C504" s="116">
        <v>1.0027</v>
      </c>
      <c r="D504" s="13">
        <f t="shared" si="25"/>
        <v>1.1442256336</v>
      </c>
      <c r="E504" s="3"/>
      <c r="F504" s="4"/>
    </row>
    <row r="505" spans="1:6" ht="12.75">
      <c r="A505" s="25">
        <v>38808</v>
      </c>
      <c r="B505" s="12">
        <f t="shared" si="24"/>
        <v>2.276483648771787</v>
      </c>
      <c r="C505" s="116">
        <v>1.0012</v>
      </c>
      <c r="D505" s="13">
        <f t="shared" si="25"/>
        <v>1.1411445433</v>
      </c>
      <c r="E505" s="3"/>
      <c r="F505" s="4"/>
    </row>
    <row r="506" spans="1:6" ht="12.75">
      <c r="A506" s="25">
        <v>38838</v>
      </c>
      <c r="B506" s="12">
        <f t="shared" si="24"/>
        <v>2.2792154291503137</v>
      </c>
      <c r="C506" s="116">
        <v>1.0013</v>
      </c>
      <c r="D506" s="13">
        <f t="shared" si="25"/>
        <v>1.1397768112</v>
      </c>
      <c r="E506" s="3"/>
      <c r="F506" s="4"/>
    </row>
    <row r="507" spans="1:6" ht="12.75">
      <c r="A507" s="25">
        <v>38869</v>
      </c>
      <c r="B507" s="12">
        <f t="shared" si="24"/>
        <v>2.282178409208209</v>
      </c>
      <c r="C507" s="116">
        <f>1+E507/100</f>
        <v>0.9993</v>
      </c>
      <c r="D507" s="13">
        <f t="shared" si="25"/>
        <v>1.138297025</v>
      </c>
      <c r="E507" s="135">
        <v>-0.07</v>
      </c>
      <c r="F507" s="4"/>
    </row>
    <row r="508" spans="1:6" ht="12.75">
      <c r="A508" s="25">
        <v>38899</v>
      </c>
      <c r="B508" s="12">
        <f t="shared" si="24"/>
        <v>2.2805808843217634</v>
      </c>
      <c r="C508" s="116">
        <v>1.0011</v>
      </c>
      <c r="D508" s="13">
        <f t="shared" si="25"/>
        <v>1.1390943911</v>
      </c>
      <c r="E508" s="2"/>
      <c r="F508" s="4"/>
    </row>
    <row r="509" spans="1:6" ht="12.75">
      <c r="A509" s="25">
        <v>38930</v>
      </c>
      <c r="B509" s="12">
        <f t="shared" si="24"/>
        <v>2.2830895232945174</v>
      </c>
      <c r="C509" s="116">
        <f>1+E509/100</f>
        <v>0.9998</v>
      </c>
      <c r="D509" s="13">
        <f t="shared" si="25"/>
        <v>1.1378427641</v>
      </c>
      <c r="E509" s="135">
        <v>-0.02</v>
      </c>
      <c r="F509" s="4"/>
    </row>
    <row r="510" spans="1:6" ht="12.75">
      <c r="A510" s="25">
        <v>38961</v>
      </c>
      <c r="B510" s="12">
        <f t="shared" si="24"/>
        <v>2.2826329053898586</v>
      </c>
      <c r="C510" s="116">
        <v>1.0016</v>
      </c>
      <c r="D510" s="13">
        <f t="shared" si="25"/>
        <v>1.1380703781</v>
      </c>
      <c r="E510" s="3"/>
      <c r="F510" s="4"/>
    </row>
    <row r="511" spans="1:6" ht="12.75">
      <c r="A511" s="25">
        <v>38991</v>
      </c>
      <c r="B511" s="12">
        <f t="shared" si="24"/>
        <v>2.2862851180384824</v>
      </c>
      <c r="C511" s="116">
        <v>1.0043</v>
      </c>
      <c r="D511" s="13">
        <f t="shared" si="25"/>
        <v>1.1362523743</v>
      </c>
      <c r="E511" s="3"/>
      <c r="F511" s="4"/>
    </row>
    <row r="512" spans="1:6" ht="12.75">
      <c r="A512" s="25">
        <v>39022</v>
      </c>
      <c r="B512" s="12">
        <f t="shared" si="24"/>
        <v>2.296116144046048</v>
      </c>
      <c r="C512" s="116">
        <v>1.0042</v>
      </c>
      <c r="D512" s="13">
        <f t="shared" si="25"/>
        <v>1.1313874085</v>
      </c>
      <c r="E512" s="3"/>
      <c r="F512" s="4"/>
    </row>
    <row r="513" spans="1:6" ht="12.75">
      <c r="A513" s="25">
        <v>39052</v>
      </c>
      <c r="B513" s="12">
        <f t="shared" si="24"/>
        <v>2.3057598318510415</v>
      </c>
      <c r="C513" s="116">
        <v>1.0062</v>
      </c>
      <c r="D513" s="13">
        <f t="shared" si="25"/>
        <v>1.1266554556</v>
      </c>
      <c r="E513" s="3"/>
      <c r="F513" s="4"/>
    </row>
    <row r="514" spans="1:6" ht="12.75">
      <c r="A514" s="25">
        <v>39083</v>
      </c>
      <c r="B514" s="12">
        <f t="shared" si="24"/>
        <v>2.320055542808518</v>
      </c>
      <c r="C514" s="116">
        <v>1.0049</v>
      </c>
      <c r="D514" s="13">
        <f t="shared" si="25"/>
        <v>1.1197132335</v>
      </c>
      <c r="E514" s="3"/>
      <c r="F514" s="4"/>
    </row>
    <row r="515" spans="1:6" ht="12.75">
      <c r="A515" s="25">
        <v>39114</v>
      </c>
      <c r="B515" s="12">
        <f t="shared" si="24"/>
        <v>2.3314238149682796</v>
      </c>
      <c r="C515" s="116">
        <v>1.0042</v>
      </c>
      <c r="D515" s="13">
        <f t="shared" si="25"/>
        <v>1.1142533919</v>
      </c>
      <c r="E515" s="3"/>
      <c r="F515" s="4"/>
    </row>
    <row r="516" spans="1:6" ht="12.75">
      <c r="A516" s="25">
        <v>39142</v>
      </c>
      <c r="B516" s="12">
        <f t="shared" si="24"/>
        <v>2.3412157949911463</v>
      </c>
      <c r="C516" s="116">
        <v>1.0044</v>
      </c>
      <c r="D516" s="13">
        <f t="shared" si="25"/>
        <v>1.1095931009</v>
      </c>
      <c r="E516" s="3"/>
      <c r="F516" s="4"/>
    </row>
    <row r="517" spans="1:6" ht="12.75">
      <c r="A517" s="25">
        <v>39173</v>
      </c>
      <c r="B517" s="12">
        <f t="shared" si="24"/>
        <v>2.351517144489107</v>
      </c>
      <c r="C517" s="116">
        <v>1.0026</v>
      </c>
      <c r="D517" s="13">
        <f t="shared" si="25"/>
        <v>1.1047322789</v>
      </c>
      <c r="E517" s="3"/>
      <c r="F517" s="4"/>
    </row>
    <row r="518" spans="1:6" ht="12.75">
      <c r="A518" s="25">
        <v>39203</v>
      </c>
      <c r="B518" s="12">
        <f t="shared" si="24"/>
        <v>2.3576310890647787</v>
      </c>
      <c r="C518" s="116">
        <v>1.0026</v>
      </c>
      <c r="D518" s="13">
        <f t="shared" si="25"/>
        <v>1.1018674236</v>
      </c>
      <c r="E518" s="3"/>
      <c r="F518" s="4"/>
    </row>
    <row r="519" spans="1:6" ht="12.75">
      <c r="A519" s="25">
        <v>39234</v>
      </c>
      <c r="B519" s="12">
        <f t="shared" si="24"/>
        <v>2.363760929896347</v>
      </c>
      <c r="C519" s="116">
        <v>1.0031</v>
      </c>
      <c r="D519" s="13">
        <f t="shared" si="25"/>
        <v>1.0990099976</v>
      </c>
      <c r="E519" s="3"/>
      <c r="F519" s="4"/>
    </row>
    <row r="520" spans="1:6" ht="12.75">
      <c r="A520" s="25">
        <v>39264</v>
      </c>
      <c r="B520" s="12">
        <f t="shared" si="24"/>
        <v>2.371088588779026</v>
      </c>
      <c r="C520" s="116">
        <v>1.0032</v>
      </c>
      <c r="D520" s="13">
        <f t="shared" si="25"/>
        <v>1.0956135954</v>
      </c>
      <c r="E520" s="3"/>
      <c r="F520" s="4"/>
    </row>
    <row r="521" spans="1:6" ht="12.75">
      <c r="A521" s="25">
        <v>39295</v>
      </c>
      <c r="B521" s="12">
        <f t="shared" si="24"/>
        <v>2.378676072263119</v>
      </c>
      <c r="C521" s="116">
        <v>1.0059</v>
      </c>
      <c r="D521" s="13">
        <f aca="true" t="shared" si="26" ref="D521:D535">ROUND(($B$4/B521),11)</f>
        <v>1.09211881525</v>
      </c>
      <c r="E521" s="3"/>
      <c r="F521" s="4"/>
    </row>
    <row r="522" spans="1:6" ht="12.75">
      <c r="A522" s="25">
        <v>39326</v>
      </c>
      <c r="B522" s="12">
        <f t="shared" si="24"/>
        <v>2.3927102610894715</v>
      </c>
      <c r="C522" s="116">
        <v>1.0025</v>
      </c>
      <c r="D522" s="13">
        <f t="shared" si="26"/>
        <v>1.08571310792</v>
      </c>
      <c r="E522" s="3"/>
      <c r="F522" s="4"/>
    </row>
    <row r="523" spans="1:6" ht="12.75">
      <c r="A523" s="25">
        <v>39356</v>
      </c>
      <c r="B523" s="12">
        <f t="shared" si="24"/>
        <v>2.398692036742195</v>
      </c>
      <c r="C523" s="116">
        <v>1.003</v>
      </c>
      <c r="D523" s="13">
        <f t="shared" si="26"/>
        <v>1.08300559393</v>
      </c>
      <c r="E523" s="3"/>
      <c r="F523" s="4"/>
    </row>
    <row r="524" spans="1:6" ht="12.75">
      <c r="A524" s="25">
        <v>39387</v>
      </c>
      <c r="B524" s="12">
        <f t="shared" si="24"/>
        <v>2.4058881128524217</v>
      </c>
      <c r="C524" s="116">
        <v>1.0043</v>
      </c>
      <c r="D524" s="13">
        <f t="shared" si="26"/>
        <v>1.07976629505</v>
      </c>
      <c r="E524" s="3"/>
      <c r="F524" s="4"/>
    </row>
    <row r="525" spans="1:6" ht="12.75">
      <c r="A525" s="25">
        <v>39417</v>
      </c>
      <c r="B525" s="12">
        <f aca="true" t="shared" si="27" ref="B525:B561">(B524*C524)</f>
        <v>2.416233431737687</v>
      </c>
      <c r="C525" s="116">
        <v>1.0097</v>
      </c>
      <c r="D525" s="13">
        <f t="shared" si="26"/>
        <v>1.07514317938</v>
      </c>
      <c r="E525" s="3"/>
      <c r="F525" s="4"/>
    </row>
    <row r="526" spans="1:6" ht="12.75">
      <c r="A526" s="25">
        <v>39448</v>
      </c>
      <c r="B526" s="12">
        <f t="shared" si="27"/>
        <v>2.4396708960255427</v>
      </c>
      <c r="C526" s="116">
        <v>1.0069</v>
      </c>
      <c r="D526" s="13">
        <f t="shared" si="26"/>
        <v>1.06481447893</v>
      </c>
      <c r="E526" s="3"/>
      <c r="F526" s="4"/>
    </row>
    <row r="527" spans="1:6" ht="12.75">
      <c r="A527" s="150">
        <v>39479</v>
      </c>
      <c r="B527" s="12">
        <f t="shared" si="27"/>
        <v>2.456504625208119</v>
      </c>
      <c r="C527" s="116">
        <v>1.0048</v>
      </c>
      <c r="D527" s="13">
        <f t="shared" si="26"/>
        <v>1.05751760744</v>
      </c>
      <c r="E527" s="3"/>
      <c r="F527" s="4"/>
    </row>
    <row r="528" spans="1:6" ht="12.75">
      <c r="A528" s="25">
        <v>39508</v>
      </c>
      <c r="B528" s="12">
        <f t="shared" si="27"/>
        <v>2.4682958474091174</v>
      </c>
      <c r="C528" s="116">
        <v>1.0051</v>
      </c>
      <c r="D528" s="13">
        <f t="shared" si="26"/>
        <v>1.05246577174</v>
      </c>
      <c r="E528" s="3"/>
      <c r="F528" s="4"/>
    </row>
    <row r="529" spans="1:6" ht="12.75">
      <c r="A529" s="25">
        <v>39539</v>
      </c>
      <c r="B529" s="12">
        <f t="shared" si="27"/>
        <v>2.4808841562309043</v>
      </c>
      <c r="C529" s="116">
        <v>1.0064</v>
      </c>
      <c r="D529" s="13">
        <f t="shared" si="26"/>
        <v>1.04712543203</v>
      </c>
      <c r="E529" s="3"/>
      <c r="F529" s="4"/>
    </row>
    <row r="530" spans="1:6" ht="12.75">
      <c r="A530" s="25">
        <v>39569</v>
      </c>
      <c r="B530" s="12">
        <f t="shared" si="27"/>
        <v>2.496761814830782</v>
      </c>
      <c r="C530" s="116">
        <v>1.0096</v>
      </c>
      <c r="D530" s="13">
        <f t="shared" si="26"/>
        <v>1.04046644677</v>
      </c>
      <c r="E530" s="3"/>
      <c r="F530" s="4"/>
    </row>
    <row r="531" spans="1:6" ht="12.75">
      <c r="A531" s="25">
        <v>39600</v>
      </c>
      <c r="B531" s="12">
        <f t="shared" si="27"/>
        <v>2.5207307282531577</v>
      </c>
      <c r="C531" s="116">
        <v>1.0091</v>
      </c>
      <c r="D531" s="13">
        <f t="shared" si="26"/>
        <v>1.03057294649</v>
      </c>
      <c r="E531" s="3"/>
      <c r="F531" s="4"/>
    </row>
    <row r="532" spans="1:6" ht="12.75">
      <c r="A532" s="25">
        <v>39630</v>
      </c>
      <c r="B532" s="12">
        <f t="shared" si="27"/>
        <v>2.5436693778802617</v>
      </c>
      <c r="C532" s="116">
        <v>1.0058</v>
      </c>
      <c r="D532" s="13">
        <f t="shared" si="26"/>
        <v>1.02127930481</v>
      </c>
      <c r="E532" s="3"/>
      <c r="F532" s="4"/>
    </row>
    <row r="533" spans="1:6" ht="12.75">
      <c r="A533" s="25">
        <v>39661</v>
      </c>
      <c r="B533" s="12">
        <f t="shared" si="27"/>
        <v>2.558422660271967</v>
      </c>
      <c r="C533" s="116">
        <v>1.0021</v>
      </c>
      <c r="D533" s="13">
        <f t="shared" si="26"/>
        <v>1.01539004257</v>
      </c>
      <c r="E533" s="3"/>
      <c r="F533" s="4"/>
    </row>
    <row r="534" spans="1:6" ht="12.75">
      <c r="A534" s="25">
        <v>39692</v>
      </c>
      <c r="B534" s="12">
        <f t="shared" si="27"/>
        <v>2.5637953478585382</v>
      </c>
      <c r="C534" s="116">
        <v>1.0015</v>
      </c>
      <c r="D534" s="13">
        <f t="shared" si="26"/>
        <v>1.01326219196</v>
      </c>
      <c r="E534" s="3"/>
      <c r="F534" s="4"/>
    </row>
    <row r="535" spans="1:6" ht="12.75">
      <c r="A535" s="25">
        <v>39722</v>
      </c>
      <c r="B535" s="12">
        <f t="shared" si="27"/>
        <v>2.5676410408803263</v>
      </c>
      <c r="C535" s="116">
        <v>1.005</v>
      </c>
      <c r="D535" s="13">
        <f t="shared" si="26"/>
        <v>1.0117445751</v>
      </c>
      <c r="E535" s="3"/>
      <c r="F535" s="4"/>
    </row>
    <row r="536" spans="1:6" ht="12.75">
      <c r="A536" s="25">
        <v>39753</v>
      </c>
      <c r="B536" s="21">
        <f t="shared" si="27"/>
        <v>2.5804792460847277</v>
      </c>
      <c r="C536" s="116">
        <v>1.0038</v>
      </c>
      <c r="D536" s="13">
        <f aca="true" t="shared" si="28" ref="D536:D561">ROUND(($B$4/B536),10)</f>
        <v>1.00671102</v>
      </c>
      <c r="E536" s="3"/>
      <c r="F536" s="4"/>
    </row>
    <row r="537" spans="1:6" ht="12.75">
      <c r="A537" s="25">
        <v>39783</v>
      </c>
      <c r="B537" s="21">
        <f t="shared" si="27"/>
        <v>2.59028506721985</v>
      </c>
      <c r="C537" s="116">
        <v>1.0029</v>
      </c>
      <c r="D537" s="13">
        <f t="shared" si="28"/>
        <v>1.0029</v>
      </c>
      <c r="E537" s="3"/>
      <c r="F537" s="4"/>
    </row>
    <row r="538" spans="1:4" ht="12.75">
      <c r="A538" s="25">
        <v>39814</v>
      </c>
      <c r="B538" s="21">
        <f t="shared" si="27"/>
        <v>2.5977968939147873</v>
      </c>
      <c r="C538" s="18">
        <v>1</v>
      </c>
      <c r="D538" s="13">
        <f t="shared" si="28"/>
        <v>1</v>
      </c>
    </row>
    <row r="539" spans="1:4" ht="12.75">
      <c r="A539" s="25">
        <v>39845</v>
      </c>
      <c r="B539" s="21">
        <f t="shared" si="27"/>
        <v>2.5977968939147873</v>
      </c>
      <c r="C539" s="18">
        <v>1</v>
      </c>
      <c r="D539" s="13">
        <f t="shared" si="28"/>
        <v>1</v>
      </c>
    </row>
    <row r="540" spans="1:4" ht="12.75">
      <c r="A540" s="25">
        <v>39873</v>
      </c>
      <c r="B540" s="21">
        <f t="shared" si="27"/>
        <v>2.5977968939147873</v>
      </c>
      <c r="C540" s="18">
        <v>1</v>
      </c>
      <c r="D540" s="13">
        <f t="shared" si="28"/>
        <v>1</v>
      </c>
    </row>
    <row r="541" spans="1:4" ht="12.75">
      <c r="A541" s="25">
        <v>39904</v>
      </c>
      <c r="B541" s="21">
        <f t="shared" si="27"/>
        <v>2.5977968939147873</v>
      </c>
      <c r="C541" s="18">
        <v>1</v>
      </c>
      <c r="D541" s="13">
        <f t="shared" si="28"/>
        <v>1</v>
      </c>
    </row>
    <row r="542" spans="1:4" ht="12.75">
      <c r="A542" s="25">
        <v>39934</v>
      </c>
      <c r="B542" s="21">
        <f t="shared" si="27"/>
        <v>2.5977968939147873</v>
      </c>
      <c r="C542" s="18">
        <v>1</v>
      </c>
      <c r="D542" s="13">
        <f t="shared" si="28"/>
        <v>1</v>
      </c>
    </row>
    <row r="543" spans="1:4" ht="12.75">
      <c r="A543" s="25">
        <v>39965</v>
      </c>
      <c r="B543" s="21">
        <f t="shared" si="27"/>
        <v>2.5977968939147873</v>
      </c>
      <c r="C543" s="18">
        <v>1</v>
      </c>
      <c r="D543" s="13">
        <f t="shared" si="28"/>
        <v>1</v>
      </c>
    </row>
    <row r="544" spans="1:4" ht="12.75">
      <c r="A544" s="25">
        <v>39995</v>
      </c>
      <c r="B544" s="21">
        <f t="shared" si="27"/>
        <v>2.5977968939147873</v>
      </c>
      <c r="C544" s="18">
        <v>1</v>
      </c>
      <c r="D544" s="13">
        <f t="shared" si="28"/>
        <v>1</v>
      </c>
    </row>
    <row r="545" spans="1:4" ht="12.75">
      <c r="A545" s="25">
        <v>40026</v>
      </c>
      <c r="B545" s="21">
        <f t="shared" si="27"/>
        <v>2.5977968939147873</v>
      </c>
      <c r="C545" s="18">
        <v>1</v>
      </c>
      <c r="D545" s="13">
        <f t="shared" si="28"/>
        <v>1</v>
      </c>
    </row>
    <row r="546" spans="1:4" ht="12.75">
      <c r="A546" s="25">
        <v>40057</v>
      </c>
      <c r="B546" s="21">
        <f t="shared" si="27"/>
        <v>2.5977968939147873</v>
      </c>
      <c r="C546" s="18">
        <v>1</v>
      </c>
      <c r="D546" s="13">
        <f t="shared" si="28"/>
        <v>1</v>
      </c>
    </row>
    <row r="547" spans="1:4" ht="12.75">
      <c r="A547" s="25">
        <v>40087</v>
      </c>
      <c r="B547" s="21">
        <f t="shared" si="27"/>
        <v>2.5977968939147873</v>
      </c>
      <c r="C547" s="18">
        <v>1</v>
      </c>
      <c r="D547" s="13">
        <f t="shared" si="28"/>
        <v>1</v>
      </c>
    </row>
    <row r="548" spans="1:4" ht="12.75">
      <c r="A548" s="25">
        <v>40118</v>
      </c>
      <c r="B548" s="21">
        <f t="shared" si="27"/>
        <v>2.5977968939147873</v>
      </c>
      <c r="C548" s="18">
        <v>1</v>
      </c>
      <c r="D548" s="13">
        <f t="shared" si="28"/>
        <v>1</v>
      </c>
    </row>
    <row r="549" spans="1:4" ht="12.75">
      <c r="A549" s="25">
        <v>40148</v>
      </c>
      <c r="B549" s="21">
        <f t="shared" si="27"/>
        <v>2.5977968939147873</v>
      </c>
      <c r="C549" s="18">
        <v>1</v>
      </c>
      <c r="D549" s="13">
        <f t="shared" si="28"/>
        <v>1</v>
      </c>
    </row>
    <row r="550" spans="1:4" ht="12.75">
      <c r="A550" s="25">
        <v>40179</v>
      </c>
      <c r="B550" s="21">
        <f t="shared" si="27"/>
        <v>2.5977968939147873</v>
      </c>
      <c r="C550" s="18">
        <v>1</v>
      </c>
      <c r="D550" s="13">
        <f t="shared" si="28"/>
        <v>1</v>
      </c>
    </row>
    <row r="551" spans="1:4" ht="12.75">
      <c r="A551" s="25">
        <v>40210</v>
      </c>
      <c r="B551" s="21">
        <f t="shared" si="27"/>
        <v>2.5977968939147873</v>
      </c>
      <c r="C551" s="18">
        <v>1</v>
      </c>
      <c r="D551" s="13">
        <f t="shared" si="28"/>
        <v>1</v>
      </c>
    </row>
    <row r="552" spans="1:4" ht="12.75">
      <c r="A552" s="25">
        <v>40238</v>
      </c>
      <c r="B552" s="21">
        <f t="shared" si="27"/>
        <v>2.5977968939147873</v>
      </c>
      <c r="C552" s="18">
        <v>1</v>
      </c>
      <c r="D552" s="13">
        <f t="shared" si="28"/>
        <v>1</v>
      </c>
    </row>
    <row r="553" spans="1:4" ht="12.75">
      <c r="A553" s="25">
        <v>40269</v>
      </c>
      <c r="B553" s="21">
        <f t="shared" si="27"/>
        <v>2.5977968939147873</v>
      </c>
      <c r="C553" s="18">
        <v>1</v>
      </c>
      <c r="D553" s="13">
        <f t="shared" si="28"/>
        <v>1</v>
      </c>
    </row>
    <row r="554" spans="1:4" ht="12.75">
      <c r="A554" s="25">
        <v>40299</v>
      </c>
      <c r="B554" s="21">
        <f t="shared" si="27"/>
        <v>2.5977968939147873</v>
      </c>
      <c r="C554" s="18">
        <v>1</v>
      </c>
      <c r="D554" s="13">
        <f t="shared" si="28"/>
        <v>1</v>
      </c>
    </row>
    <row r="555" spans="1:4" ht="12.75">
      <c r="A555" s="25">
        <v>40330</v>
      </c>
      <c r="B555" s="21">
        <f t="shared" si="27"/>
        <v>2.5977968939147873</v>
      </c>
      <c r="C555" s="18">
        <v>1</v>
      </c>
      <c r="D555" s="13">
        <f t="shared" si="28"/>
        <v>1</v>
      </c>
    </row>
    <row r="556" spans="1:4" ht="12.75">
      <c r="A556" s="25">
        <v>40360</v>
      </c>
      <c r="B556" s="21">
        <f t="shared" si="27"/>
        <v>2.5977968939147873</v>
      </c>
      <c r="C556" s="18">
        <v>1</v>
      </c>
      <c r="D556" s="13">
        <f t="shared" si="28"/>
        <v>1</v>
      </c>
    </row>
    <row r="557" spans="1:4" ht="12.75">
      <c r="A557" s="25">
        <v>40391</v>
      </c>
      <c r="B557" s="21">
        <f t="shared" si="27"/>
        <v>2.5977968939147873</v>
      </c>
      <c r="C557" s="18">
        <v>1</v>
      </c>
      <c r="D557" s="13">
        <f t="shared" si="28"/>
        <v>1</v>
      </c>
    </row>
    <row r="558" spans="1:4" ht="12.75">
      <c r="A558" s="25">
        <v>40422</v>
      </c>
      <c r="B558" s="21">
        <f t="shared" si="27"/>
        <v>2.5977968939147873</v>
      </c>
      <c r="C558" s="18">
        <v>1</v>
      </c>
      <c r="D558" s="13">
        <f t="shared" si="28"/>
        <v>1</v>
      </c>
    </row>
    <row r="559" spans="1:4" ht="12.75">
      <c r="A559" s="25">
        <v>40452</v>
      </c>
      <c r="B559" s="21">
        <f t="shared" si="27"/>
        <v>2.5977968939147873</v>
      </c>
      <c r="C559" s="18">
        <v>1</v>
      </c>
      <c r="D559" s="13">
        <f t="shared" si="28"/>
        <v>1</v>
      </c>
    </row>
    <row r="560" spans="1:4" ht="12.75">
      <c r="A560" s="25">
        <v>40483</v>
      </c>
      <c r="B560" s="21">
        <f t="shared" si="27"/>
        <v>2.5977968939147873</v>
      </c>
      <c r="C560" s="18">
        <v>1</v>
      </c>
      <c r="D560" s="13">
        <f t="shared" si="28"/>
        <v>1</v>
      </c>
    </row>
    <row r="561" spans="1:4" ht="13.5" thickBot="1">
      <c r="A561" s="26">
        <v>40513</v>
      </c>
      <c r="B561" s="23">
        <f t="shared" si="27"/>
        <v>2.5977968939147873</v>
      </c>
      <c r="C561" s="19">
        <v>1</v>
      </c>
      <c r="D561" s="16">
        <f t="shared" si="28"/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905511811023623" right="0.3937007874015748" top="0.3937007874015748" bottom="0.1968503937007874" header="0" footer="0"/>
  <pageSetup horizontalDpi="120" verticalDpi="12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1"/>
  <sheetViews>
    <sheetView workbookViewId="0" topLeftCell="A1">
      <pane xSplit="1" ySplit="6" topLeftCell="B5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61" sqref="B561"/>
    </sheetView>
  </sheetViews>
  <sheetFormatPr defaultColWidth="9.140625" defaultRowHeight="12.75"/>
  <cols>
    <col min="1" max="1" width="12.7109375" style="1" customWidth="1"/>
    <col min="2" max="2" width="21.8515625" style="2" customWidth="1"/>
    <col min="3" max="3" width="18.8515625" style="2" customWidth="1"/>
    <col min="4" max="4" width="19.421875" style="1" customWidth="1"/>
    <col min="5" max="16384" width="11.421875" style="1" customWidth="1"/>
  </cols>
  <sheetData>
    <row r="1" spans="1:4" ht="13.5" hidden="1">
      <c r="A1" s="157" t="s">
        <v>0</v>
      </c>
      <c r="B1" s="157"/>
      <c r="C1" s="157"/>
      <c r="D1" s="157"/>
    </row>
    <row r="2" spans="1:4" ht="13.5" hidden="1">
      <c r="A2" s="157" t="s">
        <v>1</v>
      </c>
      <c r="B2" s="157"/>
      <c r="C2" s="157"/>
      <c r="D2" s="157"/>
    </row>
    <row r="3" spans="1:4" ht="14.25" hidden="1" thickBot="1">
      <c r="A3" s="157" t="s">
        <v>2</v>
      </c>
      <c r="B3" s="157"/>
      <c r="C3" s="157"/>
      <c r="D3" s="157"/>
    </row>
    <row r="4" spans="2:3" ht="13.5" thickBot="1">
      <c r="B4" s="27">
        <f>B561</f>
        <v>1.9441631853268195</v>
      </c>
      <c r="C4" s="1"/>
    </row>
    <row r="5" spans="1:4" ht="12.75" customHeight="1">
      <c r="A5" s="158" t="s">
        <v>3</v>
      </c>
      <c r="B5" s="158" t="s">
        <v>4</v>
      </c>
      <c r="C5" s="158" t="s">
        <v>10</v>
      </c>
      <c r="D5" s="160" t="s">
        <v>5</v>
      </c>
    </row>
    <row r="6" spans="1:4" ht="25.5" customHeight="1" thickBot="1">
      <c r="A6" s="159"/>
      <c r="B6" s="159" t="s">
        <v>6</v>
      </c>
      <c r="C6" s="159" t="s">
        <v>11</v>
      </c>
      <c r="D6" s="161" t="s">
        <v>7</v>
      </c>
    </row>
    <row r="7" spans="1:6" ht="12.75">
      <c r="A7" s="24">
        <v>23651</v>
      </c>
      <c r="B7" s="20">
        <v>10000</v>
      </c>
      <c r="C7" s="10">
        <f>B8/B7</f>
        <v>1</v>
      </c>
      <c r="D7" s="11">
        <f aca="true" t="shared" si="0" ref="D7:D70">ROUNDDOWN(($B$4*6.1701*603.2229/597.06/B7),12)</f>
        <v>0.001211950162</v>
      </c>
      <c r="E7" s="3"/>
      <c r="F7" s="4"/>
    </row>
    <row r="8" spans="1:11" ht="15.75">
      <c r="A8" s="25">
        <v>23682</v>
      </c>
      <c r="B8" s="21">
        <v>10000</v>
      </c>
      <c r="C8" s="12">
        <f aca="true" t="shared" si="1" ref="C8:C34">B9/B8</f>
        <v>1</v>
      </c>
      <c r="D8" s="13">
        <f t="shared" si="0"/>
        <v>0.001211950162</v>
      </c>
      <c r="E8" s="3"/>
      <c r="F8" s="164"/>
      <c r="G8" s="164"/>
      <c r="H8" s="164"/>
      <c r="I8" s="164"/>
      <c r="J8" s="164"/>
      <c r="K8" s="164"/>
    </row>
    <row r="9" spans="1:5" ht="12.75">
      <c r="A9" s="25">
        <v>23712</v>
      </c>
      <c r="B9" s="21">
        <v>10000</v>
      </c>
      <c r="C9" s="12">
        <f>B10/B9</f>
        <v>1.13</v>
      </c>
      <c r="D9" s="13">
        <f t="shared" si="0"/>
        <v>0.001211950162</v>
      </c>
      <c r="E9" s="3"/>
    </row>
    <row r="10" spans="1:10" ht="12.75">
      <c r="A10" s="25">
        <v>23743</v>
      </c>
      <c r="B10" s="21">
        <v>11300</v>
      </c>
      <c r="C10" s="12">
        <f t="shared" si="1"/>
        <v>1</v>
      </c>
      <c r="D10" s="13">
        <f t="shared" si="0"/>
        <v>0.001072522268</v>
      </c>
      <c r="E10" s="3"/>
      <c r="F10" s="5"/>
      <c r="G10" s="5"/>
      <c r="H10" s="5"/>
      <c r="I10" s="5"/>
      <c r="J10" s="5"/>
    </row>
    <row r="11" spans="1:10" ht="12.75">
      <c r="A11" s="25">
        <v>23774</v>
      </c>
      <c r="B11" s="21">
        <v>11300</v>
      </c>
      <c r="C11" s="12">
        <f t="shared" si="1"/>
        <v>1</v>
      </c>
      <c r="D11" s="13">
        <f t="shared" si="0"/>
        <v>0.001072522268</v>
      </c>
      <c r="E11" s="3"/>
      <c r="F11" s="5"/>
      <c r="G11" s="5"/>
      <c r="H11" s="5"/>
      <c r="I11" s="5"/>
      <c r="J11" s="5"/>
    </row>
    <row r="12" spans="1:10" ht="12.75">
      <c r="A12" s="25">
        <v>23802</v>
      </c>
      <c r="B12" s="21">
        <v>11300</v>
      </c>
      <c r="C12" s="12">
        <f t="shared" si="1"/>
        <v>1.1858407079646018</v>
      </c>
      <c r="D12" s="13">
        <f t="shared" si="0"/>
        <v>0.001072522268</v>
      </c>
      <c r="E12" s="3"/>
      <c r="F12" s="5"/>
      <c r="G12" s="5"/>
      <c r="H12" s="5"/>
      <c r="I12" s="5"/>
      <c r="J12" s="5"/>
    </row>
    <row r="13" spans="1:10" ht="12.75">
      <c r="A13" s="25">
        <v>23833</v>
      </c>
      <c r="B13" s="21">
        <v>13400</v>
      </c>
      <c r="C13" s="12">
        <f t="shared" si="1"/>
        <v>1</v>
      </c>
      <c r="D13" s="13">
        <f t="shared" si="0"/>
        <v>0.00090444042</v>
      </c>
      <c r="E13" s="3"/>
      <c r="F13" s="5"/>
      <c r="G13" s="5"/>
      <c r="H13" s="5"/>
      <c r="I13" s="5"/>
      <c r="J13" s="5"/>
    </row>
    <row r="14" spans="1:10" ht="12.75">
      <c r="A14" s="25">
        <v>23863</v>
      </c>
      <c r="B14" s="21">
        <v>13400</v>
      </c>
      <c r="C14" s="12">
        <f t="shared" si="1"/>
        <v>1</v>
      </c>
      <c r="D14" s="13">
        <f t="shared" si="0"/>
        <v>0.00090444042</v>
      </c>
      <c r="E14" s="3"/>
      <c r="F14" s="5"/>
      <c r="G14" s="5"/>
      <c r="H14" s="5"/>
      <c r="I14" s="5"/>
      <c r="J14" s="5"/>
    </row>
    <row r="15" spans="1:5" ht="12.75">
      <c r="A15" s="25">
        <v>23894</v>
      </c>
      <c r="B15" s="21">
        <v>13400</v>
      </c>
      <c r="C15" s="12">
        <f t="shared" si="1"/>
        <v>1.1343283582089552</v>
      </c>
      <c r="D15" s="13">
        <f t="shared" si="0"/>
        <v>0.00090444042</v>
      </c>
      <c r="E15" s="3"/>
    </row>
    <row r="16" spans="1:5" ht="12.75">
      <c r="A16" s="25">
        <v>23924</v>
      </c>
      <c r="B16" s="21">
        <v>15200</v>
      </c>
      <c r="C16" s="12">
        <f t="shared" si="1"/>
        <v>1</v>
      </c>
      <c r="D16" s="13">
        <f t="shared" si="0"/>
        <v>0.000797335633</v>
      </c>
      <c r="E16" s="3"/>
    </row>
    <row r="17" spans="1:5" ht="12.75">
      <c r="A17" s="25">
        <v>23955</v>
      </c>
      <c r="B17" s="21">
        <v>15200</v>
      </c>
      <c r="C17" s="12">
        <f t="shared" si="1"/>
        <v>1.0328947368421053</v>
      </c>
      <c r="D17" s="13">
        <f t="shared" si="0"/>
        <v>0.000797335633</v>
      </c>
      <c r="E17" s="3"/>
    </row>
    <row r="18" spans="1:5" ht="12.75">
      <c r="A18" s="25">
        <v>23986</v>
      </c>
      <c r="B18" s="21">
        <v>15700</v>
      </c>
      <c r="C18" s="12">
        <f t="shared" si="1"/>
        <v>1.0127388535031847</v>
      </c>
      <c r="D18" s="13">
        <f t="shared" si="0"/>
        <v>0.000771942778</v>
      </c>
      <c r="E18" s="3"/>
    </row>
    <row r="19" spans="1:5" ht="12.75">
      <c r="A19" s="25">
        <v>24016</v>
      </c>
      <c r="B19" s="21">
        <v>15900</v>
      </c>
      <c r="C19" s="12">
        <f t="shared" si="1"/>
        <v>1.009433962264151</v>
      </c>
      <c r="D19" s="13">
        <f t="shared" si="0"/>
        <v>0.000762232806</v>
      </c>
      <c r="E19" s="3"/>
    </row>
    <row r="20" spans="1:5" ht="12.75">
      <c r="A20" s="25">
        <v>24047</v>
      </c>
      <c r="B20" s="21">
        <v>16050</v>
      </c>
      <c r="C20" s="12">
        <f t="shared" si="1"/>
        <v>1.0155763239875388</v>
      </c>
      <c r="D20" s="13">
        <f t="shared" si="0"/>
        <v>0.000755109135</v>
      </c>
      <c r="E20" s="3"/>
    </row>
    <row r="21" spans="1:5" ht="12.75">
      <c r="A21" s="25">
        <v>24077</v>
      </c>
      <c r="B21" s="21">
        <v>16300</v>
      </c>
      <c r="C21" s="12">
        <f t="shared" si="1"/>
        <v>1.01840490797546</v>
      </c>
      <c r="D21" s="13">
        <f t="shared" si="0"/>
        <v>0.000743527707</v>
      </c>
      <c r="E21" s="3"/>
    </row>
    <row r="22" spans="1:5" ht="12.75">
      <c r="A22" s="25">
        <v>24108</v>
      </c>
      <c r="B22" s="21">
        <v>16600</v>
      </c>
      <c r="C22" s="12">
        <f t="shared" si="1"/>
        <v>1.0271084337349397</v>
      </c>
      <c r="D22" s="13">
        <f t="shared" si="0"/>
        <v>0.000730090459</v>
      </c>
      <c r="E22" s="3"/>
    </row>
    <row r="23" spans="1:5" ht="12.75">
      <c r="A23" s="25">
        <v>24139</v>
      </c>
      <c r="B23" s="21">
        <v>17050</v>
      </c>
      <c r="C23" s="12">
        <f t="shared" si="1"/>
        <v>1.0146627565982405</v>
      </c>
      <c r="D23" s="13">
        <f t="shared" si="0"/>
        <v>0.000710821209</v>
      </c>
      <c r="E23" s="3"/>
    </row>
    <row r="24" spans="1:5" ht="12.75">
      <c r="A24" s="25">
        <v>24167</v>
      </c>
      <c r="B24" s="21">
        <v>17300</v>
      </c>
      <c r="C24" s="12">
        <f t="shared" si="1"/>
        <v>1.0173410404624277</v>
      </c>
      <c r="D24" s="13">
        <f t="shared" si="0"/>
        <v>0.000700549227</v>
      </c>
      <c r="E24" s="3"/>
    </row>
    <row r="25" spans="1:5" ht="12.75">
      <c r="A25" s="25">
        <v>24198</v>
      </c>
      <c r="B25" s="21">
        <v>17600</v>
      </c>
      <c r="C25" s="12">
        <f t="shared" si="1"/>
        <v>1.0386363636363636</v>
      </c>
      <c r="D25" s="13">
        <f t="shared" si="0"/>
        <v>0.000688608047</v>
      </c>
      <c r="E25" s="3"/>
    </row>
    <row r="26" spans="1:5" ht="12.75">
      <c r="A26" s="25">
        <v>24228</v>
      </c>
      <c r="B26" s="21">
        <v>18280</v>
      </c>
      <c r="C26" s="12">
        <f t="shared" si="1"/>
        <v>1.0443107221006565</v>
      </c>
      <c r="D26" s="13">
        <f t="shared" si="0"/>
        <v>0.00066299243</v>
      </c>
      <c r="E26" s="3"/>
    </row>
    <row r="27" spans="1:5" ht="12.75">
      <c r="A27" s="25">
        <v>24259</v>
      </c>
      <c r="B27" s="21">
        <v>19090</v>
      </c>
      <c r="C27" s="12">
        <f t="shared" si="1"/>
        <v>1.0408590885280251</v>
      </c>
      <c r="D27" s="13">
        <f t="shared" si="0"/>
        <v>0.000634861269</v>
      </c>
      <c r="E27" s="3"/>
    </row>
    <row r="28" spans="1:5" ht="12.75">
      <c r="A28" s="25">
        <v>24289</v>
      </c>
      <c r="B28" s="21">
        <v>19870</v>
      </c>
      <c r="C28" s="12">
        <f t="shared" si="1"/>
        <v>1.0281831907398087</v>
      </c>
      <c r="D28" s="13">
        <f t="shared" si="0"/>
        <v>0.000609939689</v>
      </c>
      <c r="E28" s="3"/>
    </row>
    <row r="29" spans="1:5" ht="12.75">
      <c r="A29" s="25">
        <v>24320</v>
      </c>
      <c r="B29" s="21">
        <v>20430</v>
      </c>
      <c r="C29" s="12">
        <f t="shared" si="1"/>
        <v>1.0283896231032794</v>
      </c>
      <c r="D29" s="13">
        <f t="shared" si="0"/>
        <v>0.000593220833</v>
      </c>
      <c r="E29" s="3"/>
    </row>
    <row r="30" spans="1:5" ht="12.75">
      <c r="A30" s="25">
        <v>24351</v>
      </c>
      <c r="B30" s="21">
        <v>21010</v>
      </c>
      <c r="C30" s="12">
        <f t="shared" si="1"/>
        <v>1.02855782960495</v>
      </c>
      <c r="D30" s="13">
        <f t="shared" si="0"/>
        <v>0.000576844437</v>
      </c>
      <c r="E30" s="3"/>
    </row>
    <row r="31" spans="1:5" ht="12.75">
      <c r="A31" s="25">
        <v>24381</v>
      </c>
      <c r="B31" s="21">
        <v>21610</v>
      </c>
      <c r="C31" s="12">
        <f t="shared" si="1"/>
        <v>1.026376677464137</v>
      </c>
      <c r="D31" s="13">
        <f t="shared" si="0"/>
        <v>0.000560828395</v>
      </c>
      <c r="E31" s="3"/>
    </row>
    <row r="32" spans="1:5" ht="12.75">
      <c r="A32" s="25">
        <v>24412</v>
      </c>
      <c r="B32" s="21">
        <v>22180</v>
      </c>
      <c r="C32" s="12">
        <f t="shared" si="1"/>
        <v>1.0229936880072137</v>
      </c>
      <c r="D32" s="13">
        <f t="shared" si="0"/>
        <v>0.000546415763</v>
      </c>
      <c r="E32" s="3"/>
    </row>
    <row r="33" spans="1:5" ht="12.75">
      <c r="A33" s="25">
        <v>24442</v>
      </c>
      <c r="B33" s="21">
        <v>22690</v>
      </c>
      <c r="C33" s="12">
        <f t="shared" si="1"/>
        <v>1.023799030409872</v>
      </c>
      <c r="D33" s="13">
        <f t="shared" si="0"/>
        <v>0.000534134051</v>
      </c>
      <c r="E33" s="3"/>
    </row>
    <row r="34" spans="1:5" ht="12.75">
      <c r="A34" s="25">
        <v>24473</v>
      </c>
      <c r="B34" s="21">
        <v>23230</v>
      </c>
      <c r="C34" s="12">
        <f t="shared" si="1"/>
        <v>1.0236762806715454</v>
      </c>
      <c r="D34" s="13">
        <f t="shared" si="0"/>
        <v>0.000521717676</v>
      </c>
      <c r="E34" s="3"/>
    </row>
    <row r="35" spans="1:5" ht="12.75">
      <c r="A35" s="25">
        <v>24504</v>
      </c>
      <c r="B35" s="21">
        <v>23780</v>
      </c>
      <c r="C35" s="12">
        <f>B36*1000/B35</f>
        <v>1.021026072329689</v>
      </c>
      <c r="D35" s="13">
        <f t="shared" si="0"/>
        <v>0.000509651035</v>
      </c>
      <c r="E35" s="3"/>
    </row>
    <row r="36" spans="1:5" ht="12.75">
      <c r="A36" s="25">
        <v>24532</v>
      </c>
      <c r="B36" s="21">
        <v>24.28</v>
      </c>
      <c r="C36" s="12">
        <f>B37/B36</f>
        <v>1.014827018121911</v>
      </c>
      <c r="D36" s="13">
        <f t="shared" si="0"/>
        <v>0.499155750811</v>
      </c>
      <c r="E36" s="3"/>
    </row>
    <row r="37" spans="1:5" ht="12.75">
      <c r="A37" s="25">
        <v>24563</v>
      </c>
      <c r="B37" s="21">
        <v>24.64</v>
      </c>
      <c r="C37" s="12">
        <f aca="true" t="shared" si="2" ref="C37:C100">B38/B37</f>
        <v>1.0150162337662338</v>
      </c>
      <c r="D37" s="13">
        <f t="shared" si="0"/>
        <v>0.491862890816</v>
      </c>
      <c r="E37" s="3"/>
    </row>
    <row r="38" spans="1:5" ht="12.75">
      <c r="A38" s="25">
        <v>24593</v>
      </c>
      <c r="B38" s="21">
        <v>25.01</v>
      </c>
      <c r="C38" s="12">
        <f t="shared" si="2"/>
        <v>1.0179928028788485</v>
      </c>
      <c r="D38" s="13">
        <f t="shared" si="0"/>
        <v>0.484586230696</v>
      </c>
      <c r="E38" s="3"/>
    </row>
    <row r="39" spans="1:5" ht="12.75">
      <c r="A39" s="25">
        <v>24624</v>
      </c>
      <c r="B39" s="21">
        <v>25.46</v>
      </c>
      <c r="C39" s="12">
        <f t="shared" si="2"/>
        <v>1.02827965435978</v>
      </c>
      <c r="D39" s="13">
        <f t="shared" si="0"/>
        <v>0.476021273751</v>
      </c>
      <c r="E39" s="3"/>
    </row>
    <row r="40" spans="1:5" ht="12.75">
      <c r="A40" s="25">
        <v>24654</v>
      </c>
      <c r="B40" s="21">
        <v>26.18</v>
      </c>
      <c r="C40" s="12">
        <f t="shared" si="2"/>
        <v>1.0252100840336134</v>
      </c>
      <c r="D40" s="13">
        <f t="shared" si="0"/>
        <v>0.462929779591</v>
      </c>
      <c r="E40" s="3"/>
    </row>
    <row r="41" spans="1:5" ht="12.75">
      <c r="A41" s="25">
        <v>24685</v>
      </c>
      <c r="B41" s="21">
        <v>26.84</v>
      </c>
      <c r="C41" s="12">
        <f t="shared" si="2"/>
        <v>1.0152757078986587</v>
      </c>
      <c r="D41" s="13">
        <f t="shared" si="0"/>
        <v>0.451546260421</v>
      </c>
      <c r="E41" s="3"/>
    </row>
    <row r="42" spans="1:5" ht="12.75">
      <c r="A42" s="25">
        <v>24716</v>
      </c>
      <c r="B42" s="21">
        <v>27.25</v>
      </c>
      <c r="C42" s="12">
        <f t="shared" si="2"/>
        <v>1.0047706422018348</v>
      </c>
      <c r="D42" s="13">
        <f t="shared" si="0"/>
        <v>0.444752353383</v>
      </c>
      <c r="E42" s="3"/>
    </row>
    <row r="43" spans="1:5" ht="12.75">
      <c r="A43" s="25">
        <v>24746</v>
      </c>
      <c r="B43" s="21">
        <v>27.38</v>
      </c>
      <c r="C43" s="12">
        <f t="shared" si="2"/>
        <v>1.0069393718042368</v>
      </c>
      <c r="D43" s="13">
        <f t="shared" si="0"/>
        <v>0.442640673108</v>
      </c>
      <c r="E43" s="3"/>
    </row>
    <row r="44" spans="1:5" ht="12.75">
      <c r="A44" s="25">
        <v>24777</v>
      </c>
      <c r="B44" s="21">
        <v>27.57</v>
      </c>
      <c r="C44" s="12">
        <f t="shared" si="2"/>
        <v>1.014145810663765</v>
      </c>
      <c r="D44" s="13">
        <f t="shared" si="0"/>
        <v>0.439590193315</v>
      </c>
      <c r="E44" s="3"/>
    </row>
    <row r="45" spans="1:5" ht="12.75">
      <c r="A45" s="25">
        <v>24807</v>
      </c>
      <c r="B45" s="21">
        <v>27.96</v>
      </c>
      <c r="C45" s="12">
        <f t="shared" si="2"/>
        <v>1.0185979971387698</v>
      </c>
      <c r="D45" s="13">
        <f t="shared" si="0"/>
        <v>0.433458570447</v>
      </c>
      <c r="E45" s="3"/>
    </row>
    <row r="46" spans="1:5" ht="12.75">
      <c r="A46" s="25">
        <v>24838</v>
      </c>
      <c r="B46" s="21">
        <v>28.48</v>
      </c>
      <c r="C46" s="12">
        <f t="shared" si="2"/>
        <v>1.0175561797752808</v>
      </c>
      <c r="D46" s="13">
        <f t="shared" si="0"/>
        <v>0.425544298796</v>
      </c>
      <c r="E46" s="3">
        <f>B47/B46</f>
        <v>1.0175561797752808</v>
      </c>
    </row>
    <row r="47" spans="1:5" ht="12.75">
      <c r="A47" s="25">
        <v>24869</v>
      </c>
      <c r="B47" s="21">
        <v>28.98</v>
      </c>
      <c r="C47" s="12">
        <f t="shared" si="2"/>
        <v>1.0144927536231882</v>
      </c>
      <c r="D47" s="13">
        <f t="shared" si="0"/>
        <v>0.418202264655</v>
      </c>
      <c r="E47" s="3"/>
    </row>
    <row r="48" spans="1:5" ht="12.75">
      <c r="A48" s="25">
        <v>24898</v>
      </c>
      <c r="B48" s="21">
        <v>29.4</v>
      </c>
      <c r="C48" s="12">
        <f t="shared" si="2"/>
        <v>1.014625850340136</v>
      </c>
      <c r="D48" s="13">
        <f t="shared" si="0"/>
        <v>0.412227946588</v>
      </c>
      <c r="E48" s="3"/>
    </row>
    <row r="49" spans="1:5" ht="12.75">
      <c r="A49" s="25">
        <v>24929</v>
      </c>
      <c r="B49" s="21">
        <v>29.83</v>
      </c>
      <c r="C49" s="12">
        <f t="shared" si="2"/>
        <v>1.0187730472678513</v>
      </c>
      <c r="D49" s="13">
        <f t="shared" si="0"/>
        <v>0.406285673138</v>
      </c>
      <c r="E49" s="3"/>
    </row>
    <row r="50" spans="1:5" ht="12.75">
      <c r="A50" s="25">
        <v>24959</v>
      </c>
      <c r="B50" s="21">
        <v>30.39</v>
      </c>
      <c r="C50" s="12">
        <f t="shared" si="2"/>
        <v>1.0266535044422507</v>
      </c>
      <c r="D50" s="13">
        <f t="shared" si="0"/>
        <v>0.398799000648</v>
      </c>
      <c r="E50" s="3"/>
    </row>
    <row r="51" spans="1:5" ht="12.75">
      <c r="A51" s="25">
        <v>24990</v>
      </c>
      <c r="B51" s="21">
        <v>31.2</v>
      </c>
      <c r="C51" s="12">
        <f t="shared" si="2"/>
        <v>1.0285256410256411</v>
      </c>
      <c r="D51" s="13">
        <f t="shared" si="0"/>
        <v>0.388445565054</v>
      </c>
      <c r="E51" s="3"/>
    </row>
    <row r="52" spans="1:5" ht="12.75">
      <c r="A52" s="25">
        <v>25020</v>
      </c>
      <c r="B52" s="21">
        <v>32.09</v>
      </c>
      <c r="C52" s="12">
        <f t="shared" si="2"/>
        <v>1.0224368962293549</v>
      </c>
      <c r="D52" s="13">
        <f t="shared" si="0"/>
        <v>0.377672222801</v>
      </c>
      <c r="E52" s="3"/>
    </row>
    <row r="53" spans="1:5" ht="12.75">
      <c r="A53" s="25">
        <v>25051</v>
      </c>
      <c r="B53" s="21">
        <v>32.81</v>
      </c>
      <c r="C53" s="12">
        <f t="shared" si="2"/>
        <v>1.0182871075891495</v>
      </c>
      <c r="D53" s="13">
        <f t="shared" si="0"/>
        <v>0.369384383715</v>
      </c>
      <c r="E53" s="3"/>
    </row>
    <row r="54" spans="1:5" ht="12.75">
      <c r="A54" s="25">
        <v>25082</v>
      </c>
      <c r="B54" s="21">
        <v>33.41</v>
      </c>
      <c r="C54" s="12">
        <f t="shared" si="2"/>
        <v>1.0140676444178391</v>
      </c>
      <c r="D54" s="13">
        <f t="shared" si="0"/>
        <v>0.36275072223</v>
      </c>
      <c r="E54" s="3"/>
    </row>
    <row r="55" spans="1:5" ht="12.75">
      <c r="A55" s="25">
        <v>25112</v>
      </c>
      <c r="B55" s="21">
        <v>33.88</v>
      </c>
      <c r="C55" s="12">
        <f t="shared" si="2"/>
        <v>1.0150531286894922</v>
      </c>
      <c r="D55" s="13">
        <f t="shared" si="0"/>
        <v>0.357718466048</v>
      </c>
      <c r="E55" s="3"/>
    </row>
    <row r="56" spans="1:5" ht="12.75">
      <c r="A56" s="25">
        <v>25143</v>
      </c>
      <c r="B56" s="21">
        <v>34.39</v>
      </c>
      <c r="C56" s="12">
        <f t="shared" si="2"/>
        <v>1.01628380343123</v>
      </c>
      <c r="D56" s="13">
        <f t="shared" si="0"/>
        <v>0.352413539683</v>
      </c>
      <c r="E56" s="3"/>
    </row>
    <row r="57" spans="1:5" ht="12.75">
      <c r="A57" s="25">
        <v>25173</v>
      </c>
      <c r="B57" s="21">
        <v>34.95</v>
      </c>
      <c r="C57" s="12">
        <f t="shared" si="2"/>
        <v>1.0191702432045777</v>
      </c>
      <c r="D57" s="13">
        <f t="shared" si="0"/>
        <v>0.346766856357</v>
      </c>
      <c r="E57" s="3"/>
    </row>
    <row r="58" spans="1:5" ht="12.75">
      <c r="A58" s="25">
        <v>25204</v>
      </c>
      <c r="B58" s="21">
        <v>35.62</v>
      </c>
      <c r="C58" s="12">
        <f t="shared" si="2"/>
        <v>1.018248175182482</v>
      </c>
      <c r="D58" s="13">
        <f t="shared" si="0"/>
        <v>0.340244290558</v>
      </c>
      <c r="E58" s="3"/>
    </row>
    <row r="59" spans="1:5" ht="12.75">
      <c r="A59" s="25">
        <v>25235</v>
      </c>
      <c r="B59" s="21">
        <v>36.27</v>
      </c>
      <c r="C59" s="12">
        <f t="shared" si="2"/>
        <v>1.0176454370002754</v>
      </c>
      <c r="D59" s="13">
        <f t="shared" si="0"/>
        <v>0.334146722627</v>
      </c>
      <c r="E59" s="3"/>
    </row>
    <row r="60" spans="1:5" ht="12.75">
      <c r="A60" s="25">
        <v>25263</v>
      </c>
      <c r="B60" s="21">
        <v>36.91</v>
      </c>
      <c r="C60" s="12">
        <f t="shared" si="2"/>
        <v>1.0140883229477107</v>
      </c>
      <c r="D60" s="13">
        <f t="shared" si="0"/>
        <v>0.328352794085</v>
      </c>
      <c r="E60" s="3"/>
    </row>
    <row r="61" spans="1:5" ht="12.75">
      <c r="A61" s="25">
        <v>25294</v>
      </c>
      <c r="B61" s="21">
        <v>37.43</v>
      </c>
      <c r="C61" s="12">
        <f t="shared" si="2"/>
        <v>1.0154955917713064</v>
      </c>
      <c r="D61" s="13">
        <f t="shared" si="0"/>
        <v>0.323791120216</v>
      </c>
      <c r="E61" s="3"/>
    </row>
    <row r="62" spans="1:5" ht="12.75">
      <c r="A62" s="25">
        <v>25324</v>
      </c>
      <c r="B62" s="21">
        <v>38.01</v>
      </c>
      <c r="C62" s="12">
        <f t="shared" si="2"/>
        <v>1.0123651670612996</v>
      </c>
      <c r="D62" s="13">
        <f t="shared" si="0"/>
        <v>0.318850345427</v>
      </c>
      <c r="E62" s="3"/>
    </row>
    <row r="63" spans="1:5" ht="12.75">
      <c r="A63" s="25">
        <v>25355</v>
      </c>
      <c r="B63" s="21">
        <v>38.48</v>
      </c>
      <c r="C63" s="12">
        <f t="shared" si="2"/>
        <v>1.0135135135135136</v>
      </c>
      <c r="D63" s="13">
        <f t="shared" si="0"/>
        <v>0.314955863557</v>
      </c>
      <c r="E63" s="3"/>
    </row>
    <row r="64" spans="1:5" ht="12.75">
      <c r="A64" s="25">
        <v>25385</v>
      </c>
      <c r="B64" s="21">
        <v>39</v>
      </c>
      <c r="C64" s="12">
        <f t="shared" si="2"/>
        <v>1.006923076923077</v>
      </c>
      <c r="D64" s="13">
        <f t="shared" si="0"/>
        <v>0.310756452043</v>
      </c>
      <c r="E64" s="3"/>
    </row>
    <row r="65" spans="1:5" ht="12.75">
      <c r="A65" s="25">
        <v>25416</v>
      </c>
      <c r="B65" s="21">
        <v>39.27</v>
      </c>
      <c r="C65" s="12">
        <f t="shared" si="2"/>
        <v>1.0073847720906544</v>
      </c>
      <c r="D65" s="13">
        <f t="shared" si="0"/>
        <v>0.308619853061</v>
      </c>
      <c r="E65" s="3"/>
    </row>
    <row r="66" spans="1:5" ht="12.75">
      <c r="A66" s="25">
        <v>25447</v>
      </c>
      <c r="B66" s="21">
        <v>39.56</v>
      </c>
      <c r="C66" s="12">
        <f t="shared" si="2"/>
        <v>1.0091001011122345</v>
      </c>
      <c r="D66" s="13">
        <f t="shared" si="0"/>
        <v>0.306357472945</v>
      </c>
      <c r="E66" s="3"/>
    </row>
    <row r="67" spans="1:5" ht="12.75">
      <c r="A67" s="25">
        <v>25477</v>
      </c>
      <c r="B67" s="21">
        <v>39.92</v>
      </c>
      <c r="C67" s="12">
        <f t="shared" si="2"/>
        <v>1.0162825651302605</v>
      </c>
      <c r="D67" s="13">
        <f t="shared" si="0"/>
        <v>0.303594730203</v>
      </c>
      <c r="E67" s="3"/>
    </row>
    <row r="68" spans="1:5" ht="12.75">
      <c r="A68" s="25">
        <v>25508</v>
      </c>
      <c r="B68" s="21">
        <v>40.57</v>
      </c>
      <c r="C68" s="12">
        <f t="shared" si="2"/>
        <v>1.0209514419521815</v>
      </c>
      <c r="D68" s="13">
        <f t="shared" si="0"/>
        <v>0.298730629275</v>
      </c>
      <c r="E68" s="3"/>
    </row>
    <row r="69" spans="1:5" ht="12.75">
      <c r="A69" s="25">
        <v>25538</v>
      </c>
      <c r="B69" s="21">
        <v>41.42</v>
      </c>
      <c r="C69" s="12">
        <f t="shared" si="2"/>
        <v>1.0224529212940607</v>
      </c>
      <c r="D69" s="13">
        <f t="shared" si="0"/>
        <v>0.292600232489</v>
      </c>
      <c r="E69" s="3"/>
    </row>
    <row r="70" spans="1:5" ht="12.75">
      <c r="A70" s="25">
        <v>25569</v>
      </c>
      <c r="B70" s="21">
        <v>42.35</v>
      </c>
      <c r="C70" s="12">
        <f t="shared" si="2"/>
        <v>1.0224321133412042</v>
      </c>
      <c r="D70" s="13">
        <f t="shared" si="0"/>
        <v>0.286174772838</v>
      </c>
      <c r="E70" s="3"/>
    </row>
    <row r="71" spans="1:5" ht="12.75">
      <c r="A71" s="25">
        <v>25600</v>
      </c>
      <c r="B71" s="21">
        <v>43.3</v>
      </c>
      <c r="C71" s="12">
        <f t="shared" si="2"/>
        <v>1.020092378752887</v>
      </c>
      <c r="D71" s="13">
        <f aca="true" t="shared" si="3" ref="D71:D134">ROUNDDOWN(($B$4*6.1701*603.2229/597.06/B71),12)</f>
        <v>0.27989611154</v>
      </c>
      <c r="E71" s="3"/>
    </row>
    <row r="72" spans="1:5" ht="12.75">
      <c r="A72" s="25">
        <v>25628</v>
      </c>
      <c r="B72" s="21">
        <v>44.17</v>
      </c>
      <c r="C72" s="12">
        <f t="shared" si="2"/>
        <v>1.0113199003848765</v>
      </c>
      <c r="D72" s="13">
        <f t="shared" si="3"/>
        <v>0.274383102325</v>
      </c>
      <c r="E72" s="3"/>
    </row>
    <row r="73" spans="1:5" ht="12.75">
      <c r="A73" s="25">
        <v>25659</v>
      </c>
      <c r="B73" s="21">
        <v>44.67</v>
      </c>
      <c r="C73" s="12">
        <f t="shared" si="2"/>
        <v>1.0091784195209312</v>
      </c>
      <c r="D73" s="13">
        <f t="shared" si="3"/>
        <v>0.271311878883</v>
      </c>
      <c r="E73" s="3"/>
    </row>
    <row r="74" spans="1:5" ht="12.75">
      <c r="A74" s="25">
        <v>25689</v>
      </c>
      <c r="B74" s="21">
        <v>45.08</v>
      </c>
      <c r="C74" s="12">
        <f t="shared" si="2"/>
        <v>1.0093167701863355</v>
      </c>
      <c r="D74" s="13">
        <f t="shared" si="3"/>
        <v>0.268844312992</v>
      </c>
      <c r="E74" s="3"/>
    </row>
    <row r="75" spans="1:5" ht="12.75">
      <c r="A75" s="25">
        <v>25720</v>
      </c>
      <c r="B75" s="21">
        <v>45.5</v>
      </c>
      <c r="C75" s="12">
        <f t="shared" si="2"/>
        <v>1.0153846153846156</v>
      </c>
      <c r="D75" s="13">
        <f t="shared" si="3"/>
        <v>0.26636267318</v>
      </c>
      <c r="E75" s="3"/>
    </row>
    <row r="76" spans="1:5" ht="12.75">
      <c r="A76" s="25">
        <v>25750</v>
      </c>
      <c r="B76" s="21">
        <v>46.2</v>
      </c>
      <c r="C76" s="12">
        <f t="shared" si="2"/>
        <v>1.0088744588744587</v>
      </c>
      <c r="D76" s="13">
        <f t="shared" si="3"/>
        <v>0.262326875101</v>
      </c>
      <c r="E76" s="3"/>
    </row>
    <row r="77" spans="1:5" ht="12.75">
      <c r="A77" s="25">
        <v>25781</v>
      </c>
      <c r="B77" s="21">
        <v>46.61</v>
      </c>
      <c r="C77" s="12">
        <f t="shared" si="2"/>
        <v>1.0094400343273975</v>
      </c>
      <c r="D77" s="13">
        <f t="shared" si="3"/>
        <v>0.260019344125</v>
      </c>
      <c r="E77" s="3"/>
    </row>
    <row r="78" spans="1:5" ht="12.75">
      <c r="A78" s="25">
        <v>25812</v>
      </c>
      <c r="B78" s="21">
        <v>47.05</v>
      </c>
      <c r="C78" s="12">
        <f t="shared" si="2"/>
        <v>1.0119022316684378</v>
      </c>
      <c r="D78" s="13">
        <f t="shared" si="3"/>
        <v>0.257587707326</v>
      </c>
      <c r="E78" s="3"/>
    </row>
    <row r="79" spans="1:5" ht="12.75">
      <c r="A79" s="25">
        <v>25842</v>
      </c>
      <c r="B79" s="21">
        <v>47.61</v>
      </c>
      <c r="C79" s="12">
        <f t="shared" si="2"/>
        <v>1.0189035916824196</v>
      </c>
      <c r="D79" s="13">
        <f t="shared" si="3"/>
        <v>0.254557900224</v>
      </c>
      <c r="E79" s="3"/>
    </row>
    <row r="80" spans="1:5" ht="12.75">
      <c r="A80" s="25">
        <v>25873</v>
      </c>
      <c r="B80" s="21">
        <v>48.51</v>
      </c>
      <c r="C80" s="12">
        <f t="shared" si="2"/>
        <v>1.0212327355184498</v>
      </c>
      <c r="D80" s="13">
        <f t="shared" si="3"/>
        <v>0.249835119144</v>
      </c>
      <c r="E80" s="3"/>
    </row>
    <row r="81" spans="1:5" ht="12.75">
      <c r="A81" s="25">
        <v>25903</v>
      </c>
      <c r="B81" s="21">
        <v>49.54</v>
      </c>
      <c r="C81" s="12">
        <f t="shared" si="2"/>
        <v>1.019580137262818</v>
      </c>
      <c r="D81" s="13">
        <f t="shared" si="3"/>
        <v>0.244640727285</v>
      </c>
      <c r="E81" s="3"/>
    </row>
    <row r="82" spans="1:5" ht="12.75">
      <c r="A82" s="25">
        <v>25934</v>
      </c>
      <c r="B82" s="21">
        <v>50.51</v>
      </c>
      <c r="C82" s="12">
        <f t="shared" si="2"/>
        <v>1.0184121956048307</v>
      </c>
      <c r="D82" s="13">
        <f t="shared" si="3"/>
        <v>0.239942617891</v>
      </c>
      <c r="E82" s="3"/>
    </row>
    <row r="83" spans="1:5" ht="12.75">
      <c r="A83" s="25">
        <v>25965</v>
      </c>
      <c r="B83" s="21">
        <v>51.44</v>
      </c>
      <c r="C83" s="12">
        <f t="shared" si="2"/>
        <v>1.0132192846034214</v>
      </c>
      <c r="D83" s="13">
        <f t="shared" si="3"/>
        <v>0.235604619551</v>
      </c>
      <c r="E83" s="3"/>
    </row>
    <row r="84" spans="1:5" ht="12.75">
      <c r="A84" s="25">
        <v>25993</v>
      </c>
      <c r="B84" s="21">
        <v>52.12</v>
      </c>
      <c r="C84" s="12">
        <f t="shared" si="2"/>
        <v>1.0099769762087492</v>
      </c>
      <c r="D84" s="13">
        <f t="shared" si="3"/>
        <v>0.232530729656</v>
      </c>
      <c r="E84" s="3"/>
    </row>
    <row r="85" spans="1:5" ht="12.75">
      <c r="A85" s="25">
        <v>26024</v>
      </c>
      <c r="B85" s="21">
        <v>52.64</v>
      </c>
      <c r="C85" s="12">
        <f t="shared" si="2"/>
        <v>1.0115881458966565</v>
      </c>
      <c r="D85" s="13">
        <f t="shared" si="3"/>
        <v>0.230233693573</v>
      </c>
      <c r="E85" s="3"/>
    </row>
    <row r="86" spans="1:5" ht="12.75">
      <c r="A86" s="25">
        <v>26054</v>
      </c>
      <c r="B86" s="21">
        <v>53.25</v>
      </c>
      <c r="C86" s="12">
        <f t="shared" si="2"/>
        <v>1.0148356807511736</v>
      </c>
      <c r="D86" s="13">
        <f t="shared" si="3"/>
        <v>0.227596274736</v>
      </c>
      <c r="E86" s="3"/>
    </row>
    <row r="87" spans="1:5" ht="12.75">
      <c r="A87" s="25">
        <v>26085</v>
      </c>
      <c r="B87" s="21">
        <v>54.04</v>
      </c>
      <c r="C87" s="12">
        <f t="shared" si="2"/>
        <v>1.0192450037009622</v>
      </c>
      <c r="D87" s="13">
        <f t="shared" si="3"/>
        <v>0.224269090113</v>
      </c>
      <c r="E87" s="3"/>
    </row>
    <row r="88" spans="1:5" ht="12.75">
      <c r="A88" s="25">
        <v>26115</v>
      </c>
      <c r="B88" s="21">
        <v>55.08</v>
      </c>
      <c r="C88" s="12">
        <f t="shared" si="2"/>
        <v>1.0199709513435005</v>
      </c>
      <c r="D88" s="13">
        <f t="shared" si="3"/>
        <v>0.220034524867</v>
      </c>
      <c r="E88" s="3"/>
    </row>
    <row r="89" spans="1:5" ht="12.75">
      <c r="A89" s="25">
        <v>26146</v>
      </c>
      <c r="B89" s="21">
        <v>56.18</v>
      </c>
      <c r="C89" s="12">
        <f t="shared" si="2"/>
        <v>1.021003915984336</v>
      </c>
      <c r="D89" s="13">
        <f t="shared" si="3"/>
        <v>0.215726266103</v>
      </c>
      <c r="E89" s="3"/>
    </row>
    <row r="90" spans="1:5" ht="12.75">
      <c r="A90" s="25">
        <v>26177</v>
      </c>
      <c r="B90" s="21">
        <v>57.36</v>
      </c>
      <c r="C90" s="12">
        <f t="shared" si="2"/>
        <v>1.021792189679219</v>
      </c>
      <c r="D90" s="13">
        <f t="shared" si="3"/>
        <v>0.211288382665</v>
      </c>
      <c r="E90" s="3"/>
    </row>
    <row r="91" spans="1:5" ht="12.75">
      <c r="A91" s="25">
        <v>26207</v>
      </c>
      <c r="B91" s="21">
        <v>58.61</v>
      </c>
      <c r="C91" s="12">
        <f t="shared" si="2"/>
        <v>1.0201330830916226</v>
      </c>
      <c r="D91" s="13">
        <f t="shared" si="3"/>
        <v>0.206782146898</v>
      </c>
      <c r="E91" s="3"/>
    </row>
    <row r="92" spans="1:5" ht="12.75">
      <c r="A92" s="25">
        <v>26238</v>
      </c>
      <c r="B92" s="21">
        <v>59.79</v>
      </c>
      <c r="C92" s="12">
        <f t="shared" si="2"/>
        <v>1.0163907007860846</v>
      </c>
      <c r="D92" s="13">
        <f t="shared" si="3"/>
        <v>0.202701147845</v>
      </c>
      <c r="E92" s="3"/>
    </row>
    <row r="93" spans="1:5" ht="12.75">
      <c r="A93" s="25">
        <v>26268</v>
      </c>
      <c r="B93" s="21">
        <v>60.77</v>
      </c>
      <c r="C93" s="12">
        <f t="shared" si="2"/>
        <v>1.0123416159289123</v>
      </c>
      <c r="D93" s="13">
        <f t="shared" si="3"/>
        <v>0.199432312484</v>
      </c>
      <c r="E93" s="3"/>
    </row>
    <row r="94" spans="1:5" ht="12.75">
      <c r="A94" s="25">
        <v>26299</v>
      </c>
      <c r="B94" s="21">
        <v>61.52</v>
      </c>
      <c r="C94" s="12">
        <f t="shared" si="2"/>
        <v>1.0120286085825747</v>
      </c>
      <c r="D94" s="13">
        <f t="shared" si="3"/>
        <v>0.197001001783</v>
      </c>
      <c r="E94" s="3"/>
    </row>
    <row r="95" spans="1:5" ht="12.75">
      <c r="A95" s="25">
        <v>26330</v>
      </c>
      <c r="B95" s="21">
        <v>62.26</v>
      </c>
      <c r="C95" s="12">
        <f t="shared" si="2"/>
        <v>1.0133311917764216</v>
      </c>
      <c r="D95" s="13">
        <f t="shared" si="3"/>
        <v>0.194659518626</v>
      </c>
      <c r="E95" s="3"/>
    </row>
    <row r="96" spans="1:5" ht="12.75">
      <c r="A96" s="25">
        <v>26359</v>
      </c>
      <c r="B96" s="21">
        <v>63.09</v>
      </c>
      <c r="C96" s="12">
        <f t="shared" si="2"/>
        <v>1.0114122681883024</v>
      </c>
      <c r="D96" s="13">
        <f t="shared" si="3"/>
        <v>0.192098615148</v>
      </c>
      <c r="E96" s="3"/>
    </row>
    <row r="97" spans="1:5" ht="12.75">
      <c r="A97" s="25">
        <v>26390</v>
      </c>
      <c r="B97" s="21">
        <v>63.81</v>
      </c>
      <c r="C97" s="12">
        <f t="shared" si="2"/>
        <v>1.0133207961134618</v>
      </c>
      <c r="D97" s="13">
        <f t="shared" si="3"/>
        <v>0.18993107083</v>
      </c>
      <c r="E97" s="3"/>
    </row>
    <row r="98" spans="1:5" ht="12.75">
      <c r="A98" s="25">
        <v>26420</v>
      </c>
      <c r="B98" s="21">
        <v>64.66</v>
      </c>
      <c r="C98" s="12">
        <f t="shared" si="2"/>
        <v>1.0168574079802042</v>
      </c>
      <c r="D98" s="13">
        <f t="shared" si="3"/>
        <v>0.187434296778</v>
      </c>
      <c r="E98" s="3"/>
    </row>
    <row r="99" spans="1:5" ht="12.75">
      <c r="A99" s="25">
        <v>26451</v>
      </c>
      <c r="B99" s="21">
        <v>65.75</v>
      </c>
      <c r="C99" s="12">
        <f t="shared" si="2"/>
        <v>1.0179467680608365</v>
      </c>
      <c r="D99" s="13">
        <f t="shared" si="3"/>
        <v>0.184327020984</v>
      </c>
      <c r="E99" s="3"/>
    </row>
    <row r="100" spans="1:5" ht="12.75">
      <c r="A100" s="25">
        <v>26481</v>
      </c>
      <c r="B100" s="21">
        <v>66.93</v>
      </c>
      <c r="C100" s="12">
        <f t="shared" si="2"/>
        <v>1.0143433437920215</v>
      </c>
      <c r="D100" s="13">
        <f t="shared" si="3"/>
        <v>0.181077269232</v>
      </c>
      <c r="E100" s="3"/>
    </row>
    <row r="101" spans="1:5" ht="12.75">
      <c r="A101" s="25">
        <v>26512</v>
      </c>
      <c r="B101" s="21">
        <v>67.89</v>
      </c>
      <c r="C101" s="12">
        <f aca="true" t="shared" si="4" ref="C101:C164">B102/B101</f>
        <v>1.0083959346000884</v>
      </c>
      <c r="D101" s="13">
        <f t="shared" si="3"/>
        <v>0.178516742225</v>
      </c>
      <c r="E101" s="3"/>
    </row>
    <row r="102" spans="1:5" ht="12.75">
      <c r="A102" s="25">
        <v>26543</v>
      </c>
      <c r="B102" s="21">
        <v>68.46</v>
      </c>
      <c r="C102" s="12">
        <f t="shared" si="4"/>
        <v>1.007157464212679</v>
      </c>
      <c r="D102" s="13">
        <f t="shared" si="3"/>
        <v>0.17703040651</v>
      </c>
      <c r="E102" s="3"/>
    </row>
    <row r="103" spans="1:5" ht="12.75">
      <c r="A103" s="25">
        <v>26573</v>
      </c>
      <c r="B103" s="21">
        <v>68.95</v>
      </c>
      <c r="C103" s="12">
        <f t="shared" si="4"/>
        <v>1.0095721537345903</v>
      </c>
      <c r="D103" s="13">
        <f t="shared" si="3"/>
        <v>0.175772322403</v>
      </c>
      <c r="E103" s="3"/>
    </row>
    <row r="104" spans="1:5" ht="12.75">
      <c r="A104" s="25">
        <v>26604</v>
      </c>
      <c r="B104" s="21">
        <v>69.61</v>
      </c>
      <c r="C104" s="12">
        <f t="shared" si="4"/>
        <v>1.006608245941675</v>
      </c>
      <c r="D104" s="13">
        <f t="shared" si="3"/>
        <v>0.174105755347</v>
      </c>
      <c r="E104" s="3"/>
    </row>
    <row r="105" spans="1:5" ht="12.75">
      <c r="A105" s="25">
        <v>26634</v>
      </c>
      <c r="B105" s="21">
        <v>70.07</v>
      </c>
      <c r="C105" s="12">
        <f t="shared" si="4"/>
        <v>1.0114171542742973</v>
      </c>
      <c r="D105" s="13">
        <f t="shared" si="3"/>
        <v>0.172962774792</v>
      </c>
      <c r="E105" s="3"/>
    </row>
    <row r="106" spans="1:5" ht="12.75">
      <c r="A106" s="25">
        <v>26665</v>
      </c>
      <c r="B106" s="21">
        <v>70.87</v>
      </c>
      <c r="C106" s="12">
        <f t="shared" si="4"/>
        <v>1.0098772400169322</v>
      </c>
      <c r="D106" s="13">
        <f t="shared" si="3"/>
        <v>0.171010323546</v>
      </c>
      <c r="E106" s="3"/>
    </row>
    <row r="107" spans="1:5" ht="12.75">
      <c r="A107" s="25">
        <v>26696</v>
      </c>
      <c r="B107" s="21">
        <v>71.57</v>
      </c>
      <c r="C107" s="12">
        <f t="shared" si="4"/>
        <v>1.010479251082856</v>
      </c>
      <c r="D107" s="13">
        <f t="shared" si="3"/>
        <v>0.169337734102</v>
      </c>
      <c r="E107" s="3"/>
    </row>
    <row r="108" spans="1:5" ht="12.75">
      <c r="A108" s="25">
        <v>26724</v>
      </c>
      <c r="B108" s="21">
        <v>72.32</v>
      </c>
      <c r="C108" s="12">
        <f t="shared" si="4"/>
        <v>1.0120298672566372</v>
      </c>
      <c r="D108" s="13">
        <f t="shared" si="3"/>
        <v>0.167581604393</v>
      </c>
      <c r="E108" s="3"/>
    </row>
    <row r="109" spans="1:5" ht="12.75">
      <c r="A109" s="25">
        <v>26755</v>
      </c>
      <c r="B109" s="21">
        <v>73.19</v>
      </c>
      <c r="C109" s="12">
        <f t="shared" si="4"/>
        <v>1.011476977729198</v>
      </c>
      <c r="D109" s="13">
        <f t="shared" si="3"/>
        <v>0.165589583682</v>
      </c>
      <c r="E109" s="3"/>
    </row>
    <row r="110" spans="1:5" ht="12.75">
      <c r="A110" s="25">
        <v>26785</v>
      </c>
      <c r="B110" s="21">
        <v>74.03</v>
      </c>
      <c r="C110" s="12">
        <f t="shared" si="4"/>
        <v>1.012697555045252</v>
      </c>
      <c r="D110" s="13">
        <f t="shared" si="3"/>
        <v>0.163710679855</v>
      </c>
      <c r="E110" s="3"/>
    </row>
    <row r="111" spans="1:5" ht="12.75">
      <c r="A111" s="25">
        <v>26816</v>
      </c>
      <c r="B111" s="21">
        <v>74.97</v>
      </c>
      <c r="C111" s="12">
        <f t="shared" si="4"/>
        <v>1.0110710951047086</v>
      </c>
      <c r="D111" s="13">
        <f t="shared" si="3"/>
        <v>0.16165801827</v>
      </c>
      <c r="E111" s="3"/>
    </row>
    <row r="112" spans="1:5" ht="12.75">
      <c r="A112" s="25">
        <v>26846</v>
      </c>
      <c r="B112" s="21">
        <v>75.8</v>
      </c>
      <c r="C112" s="12">
        <f t="shared" si="4"/>
        <v>1.0089709762532983</v>
      </c>
      <c r="D112" s="13">
        <f t="shared" si="3"/>
        <v>0.159887884296</v>
      </c>
      <c r="E112" s="3"/>
    </row>
    <row r="113" spans="1:5" ht="12.75">
      <c r="A113" s="25">
        <v>26877</v>
      </c>
      <c r="B113" s="21">
        <v>76.48</v>
      </c>
      <c r="C113" s="12">
        <f t="shared" si="4"/>
        <v>1.00836820083682</v>
      </c>
      <c r="D113" s="13">
        <f t="shared" si="3"/>
        <v>0.158466286999</v>
      </c>
      <c r="E113" s="3"/>
    </row>
    <row r="114" spans="1:5" ht="12.75">
      <c r="A114" s="25">
        <v>26908</v>
      </c>
      <c r="B114" s="21">
        <v>77.12</v>
      </c>
      <c r="C114" s="12">
        <f t="shared" si="4"/>
        <v>1.00972510373444</v>
      </c>
      <c r="D114" s="13">
        <f t="shared" si="3"/>
        <v>0.157151214078</v>
      </c>
      <c r="E114" s="3"/>
    </row>
    <row r="115" spans="1:5" ht="12.75">
      <c r="A115" s="25">
        <v>26938</v>
      </c>
      <c r="B115" s="21">
        <v>77.87</v>
      </c>
      <c r="C115" s="12">
        <f t="shared" si="4"/>
        <v>1.0068062154873507</v>
      </c>
      <c r="D115" s="13">
        <f t="shared" si="3"/>
        <v>0.155637622058</v>
      </c>
      <c r="E115" s="3"/>
    </row>
    <row r="116" spans="1:5" ht="12.75">
      <c r="A116" s="25">
        <v>26969</v>
      </c>
      <c r="B116" s="21">
        <v>78.4</v>
      </c>
      <c r="C116" s="12">
        <f t="shared" si="4"/>
        <v>1.0085459183673469</v>
      </c>
      <c r="D116" s="13">
        <f t="shared" si="3"/>
        <v>0.15458547997</v>
      </c>
      <c r="E116" s="3"/>
    </row>
    <row r="117" spans="1:5" ht="12.75">
      <c r="A117" s="25">
        <v>26999</v>
      </c>
      <c r="B117" s="21">
        <v>79.07</v>
      </c>
      <c r="C117" s="12">
        <f t="shared" si="4"/>
        <v>1.019602883520931</v>
      </c>
      <c r="D117" s="13">
        <f t="shared" si="3"/>
        <v>0.153275599212</v>
      </c>
      <c r="E117" s="3"/>
    </row>
    <row r="118" spans="1:5" ht="12.75">
      <c r="A118" s="25">
        <v>27030</v>
      </c>
      <c r="B118" s="21">
        <v>80.62</v>
      </c>
      <c r="C118" s="12">
        <f t="shared" si="4"/>
        <v>1.010543289506326</v>
      </c>
      <c r="D118" s="13">
        <f t="shared" si="3"/>
        <v>0.150328722769</v>
      </c>
      <c r="E118" s="3"/>
    </row>
    <row r="119" spans="1:5" ht="12.75">
      <c r="A119" s="25">
        <v>27061</v>
      </c>
      <c r="B119" s="21">
        <v>81.47</v>
      </c>
      <c r="C119" s="12">
        <f t="shared" si="4"/>
        <v>1.0149748373634466</v>
      </c>
      <c r="D119" s="13">
        <f t="shared" si="3"/>
        <v>0.148760299861</v>
      </c>
      <c r="E119" s="3"/>
    </row>
    <row r="120" spans="1:5" ht="12.75">
      <c r="A120" s="25">
        <v>27089</v>
      </c>
      <c r="B120" s="21">
        <v>82.69</v>
      </c>
      <c r="C120" s="12">
        <f t="shared" si="4"/>
        <v>1.012577095174749</v>
      </c>
      <c r="D120" s="13">
        <f t="shared" si="3"/>
        <v>0.146565505257</v>
      </c>
      <c r="E120" s="3"/>
    </row>
    <row r="121" spans="1:5" ht="12.75">
      <c r="A121" s="25">
        <v>27120</v>
      </c>
      <c r="B121" s="21">
        <v>83.73</v>
      </c>
      <c r="C121" s="12">
        <f t="shared" si="4"/>
        <v>1.0163621163262868</v>
      </c>
      <c r="D121" s="13">
        <f t="shared" si="3"/>
        <v>0.144745033198</v>
      </c>
      <c r="E121" s="3"/>
    </row>
    <row r="122" spans="1:5" ht="12.75">
      <c r="A122" s="25">
        <v>27150</v>
      </c>
      <c r="B122" s="21">
        <v>85.1</v>
      </c>
      <c r="C122" s="12">
        <f t="shared" si="4"/>
        <v>1.0212690951821386</v>
      </c>
      <c r="D122" s="13">
        <f t="shared" si="3"/>
        <v>0.142414825261</v>
      </c>
      <c r="E122" s="3"/>
    </row>
    <row r="123" spans="1:5" ht="12.75">
      <c r="A123" s="25">
        <v>27181</v>
      </c>
      <c r="B123" s="21">
        <v>86.91</v>
      </c>
      <c r="C123" s="12">
        <f t="shared" si="4"/>
        <v>1.03325279024278</v>
      </c>
      <c r="D123" s="13">
        <f t="shared" si="3"/>
        <v>0.139448873889</v>
      </c>
      <c r="E123" s="3"/>
    </row>
    <row r="124" spans="1:5" ht="12.75">
      <c r="A124" s="25">
        <v>27211</v>
      </c>
      <c r="B124" s="21">
        <v>89.8</v>
      </c>
      <c r="C124" s="12">
        <f t="shared" si="4"/>
        <v>1.0439866369710469</v>
      </c>
      <c r="D124" s="13">
        <f t="shared" si="3"/>
        <v>0.134961042647</v>
      </c>
      <c r="E124" s="3"/>
    </row>
    <row r="125" spans="1:5" ht="12.75">
      <c r="A125" s="25">
        <v>27242</v>
      </c>
      <c r="B125" s="21">
        <v>93.75</v>
      </c>
      <c r="C125" s="12">
        <f t="shared" si="4"/>
        <v>1.04768</v>
      </c>
      <c r="D125" s="13">
        <f t="shared" si="3"/>
        <v>0.12927468405</v>
      </c>
      <c r="E125" s="3"/>
    </row>
    <row r="126" spans="1:5" ht="12.75">
      <c r="A126" s="25">
        <v>27273</v>
      </c>
      <c r="B126" s="21">
        <v>98.22</v>
      </c>
      <c r="C126" s="12">
        <f t="shared" si="4"/>
        <v>1.0374669110160863</v>
      </c>
      <c r="D126" s="13">
        <f t="shared" si="3"/>
        <v>0.123391382912</v>
      </c>
      <c r="E126" s="3"/>
    </row>
    <row r="127" spans="1:5" ht="12.75">
      <c r="A127" s="25">
        <v>27303</v>
      </c>
      <c r="B127" s="21">
        <v>101.9</v>
      </c>
      <c r="C127" s="12">
        <f t="shared" si="4"/>
        <v>1.0215897939156033</v>
      </c>
      <c r="D127" s="13">
        <f t="shared" si="3"/>
        <v>0.118935246611</v>
      </c>
      <c r="E127" s="3"/>
    </row>
    <row r="128" spans="1:5" ht="12.75">
      <c r="A128" s="25">
        <v>27334</v>
      </c>
      <c r="B128" s="21">
        <v>104.1</v>
      </c>
      <c r="C128" s="12">
        <f t="shared" si="4"/>
        <v>1.0125840537944284</v>
      </c>
      <c r="D128" s="13">
        <f t="shared" si="3"/>
        <v>0.116421725549</v>
      </c>
      <c r="E128" s="3"/>
    </row>
    <row r="129" spans="1:5" ht="12.75">
      <c r="A129" s="25">
        <v>27364</v>
      </c>
      <c r="B129" s="21">
        <v>105.41</v>
      </c>
      <c r="C129" s="12">
        <f t="shared" si="4"/>
        <v>1.0128071340480032</v>
      </c>
      <c r="D129" s="13">
        <f t="shared" si="3"/>
        <v>0.11497487553</v>
      </c>
      <c r="E129" s="3"/>
    </row>
    <row r="130" spans="1:5" ht="12.75">
      <c r="A130" s="25">
        <v>27395</v>
      </c>
      <c r="B130" s="21">
        <v>106.76</v>
      </c>
      <c r="C130" s="12">
        <f t="shared" si="4"/>
        <v>1.015174222555264</v>
      </c>
      <c r="D130" s="13">
        <f t="shared" si="3"/>
        <v>0.113520996906</v>
      </c>
      <c r="E130" s="3"/>
    </row>
    <row r="131" spans="1:5" ht="12.75">
      <c r="A131" s="25">
        <v>27426</v>
      </c>
      <c r="B131" s="21">
        <v>108.38</v>
      </c>
      <c r="C131" s="12">
        <f t="shared" si="4"/>
        <v>1.0166082303007935</v>
      </c>
      <c r="D131" s="13">
        <f t="shared" si="3"/>
        <v>0.111824152331</v>
      </c>
      <c r="E131" s="3"/>
    </row>
    <row r="132" spans="1:5" ht="12.75">
      <c r="A132" s="25">
        <v>27454</v>
      </c>
      <c r="B132" s="21">
        <v>110.18</v>
      </c>
      <c r="C132" s="12">
        <f t="shared" si="4"/>
        <v>1.0187874387366127</v>
      </c>
      <c r="D132" s="13">
        <f t="shared" si="3"/>
        <v>0.109997291974</v>
      </c>
      <c r="E132" s="3"/>
    </row>
    <row r="133" spans="1:5" ht="12.75">
      <c r="A133" s="25">
        <v>27485</v>
      </c>
      <c r="B133" s="21">
        <v>112.25</v>
      </c>
      <c r="C133" s="12">
        <f t="shared" si="4"/>
        <v>1.0199554565701558</v>
      </c>
      <c r="D133" s="13">
        <f t="shared" si="3"/>
        <v>0.107968834117</v>
      </c>
      <c r="E133" s="3"/>
    </row>
    <row r="134" spans="1:5" ht="12.75">
      <c r="A134" s="25">
        <v>27515</v>
      </c>
      <c r="B134" s="21">
        <v>114.49</v>
      </c>
      <c r="C134" s="12">
        <f t="shared" si="4"/>
        <v>1.0230587824264128</v>
      </c>
      <c r="D134" s="13">
        <f t="shared" si="3"/>
        <v>0.105856420907</v>
      </c>
      <c r="E134" s="3"/>
    </row>
    <row r="135" spans="1:5" ht="12.75">
      <c r="A135" s="25">
        <v>27546</v>
      </c>
      <c r="B135" s="21">
        <v>117.13</v>
      </c>
      <c r="C135" s="12">
        <f t="shared" si="4"/>
        <v>1.0182702979595322</v>
      </c>
      <c r="D135" s="13">
        <f aca="true" t="shared" si="5" ref="D135:D198">ROUNDDOWN(($B$4*6.1701*603.2229/597.06/B135),12)</f>
        <v>0.103470516773</v>
      </c>
      <c r="E135" s="3"/>
    </row>
    <row r="136" spans="1:5" ht="12.75">
      <c r="A136" s="25">
        <v>27576</v>
      </c>
      <c r="B136" s="21">
        <v>119.27</v>
      </c>
      <c r="C136" s="12">
        <f t="shared" si="4"/>
        <v>1.0171040496352814</v>
      </c>
      <c r="D136" s="13">
        <f t="shared" si="5"/>
        <v>0.101613998739</v>
      </c>
      <c r="E136" s="3"/>
    </row>
    <row r="137" spans="1:5" ht="12.75">
      <c r="A137" s="25">
        <v>27607</v>
      </c>
      <c r="B137" s="21">
        <v>121.31</v>
      </c>
      <c r="C137" s="12">
        <f t="shared" si="4"/>
        <v>1.0155799192152337</v>
      </c>
      <c r="D137" s="13">
        <f t="shared" si="5"/>
        <v>0.099905214984</v>
      </c>
      <c r="E137" s="3"/>
    </row>
    <row r="138" spans="1:5" ht="12.75">
      <c r="A138" s="25">
        <v>27638</v>
      </c>
      <c r="B138" s="21">
        <v>123.2</v>
      </c>
      <c r="C138" s="12">
        <f t="shared" si="4"/>
        <v>1.0202922077922079</v>
      </c>
      <c r="D138" s="13">
        <f t="shared" si="5"/>
        <v>0.098372578163</v>
      </c>
      <c r="E138" s="3"/>
    </row>
    <row r="139" spans="1:5" ht="12.75">
      <c r="A139" s="25">
        <v>27668</v>
      </c>
      <c r="B139" s="21">
        <v>125.7</v>
      </c>
      <c r="C139" s="12">
        <f t="shared" si="4"/>
        <v>1.0217183770883056</v>
      </c>
      <c r="D139" s="13">
        <f t="shared" si="5"/>
        <v>0.096416082973</v>
      </c>
      <c r="E139" s="3"/>
    </row>
    <row r="140" spans="1:5" ht="12.75">
      <c r="A140" s="25">
        <v>27699</v>
      </c>
      <c r="B140" s="21">
        <v>128.43</v>
      </c>
      <c r="C140" s="12">
        <f t="shared" si="4"/>
        <v>1.01946585688702</v>
      </c>
      <c r="D140" s="13">
        <f t="shared" si="5"/>
        <v>0.094366593706</v>
      </c>
      <c r="E140" s="3"/>
    </row>
    <row r="141" spans="1:5" ht="12.75">
      <c r="A141" s="25">
        <v>27729</v>
      </c>
      <c r="B141" s="21">
        <v>130.93</v>
      </c>
      <c r="C141" s="12">
        <f t="shared" si="4"/>
        <v>1.0184067822500573</v>
      </c>
      <c r="D141" s="13">
        <f t="shared" si="5"/>
        <v>0.092564741691</v>
      </c>
      <c r="E141" s="3"/>
    </row>
    <row r="142" spans="1:5" ht="12.75">
      <c r="A142" s="25">
        <v>27760</v>
      </c>
      <c r="B142" s="21">
        <v>133.34</v>
      </c>
      <c r="C142" s="12">
        <f t="shared" si="4"/>
        <v>1.0191990400479976</v>
      </c>
      <c r="D142" s="13">
        <f t="shared" si="5"/>
        <v>0.090891717636</v>
      </c>
      <c r="E142" s="3"/>
    </row>
    <row r="143" spans="1:5" ht="12.75">
      <c r="A143" s="25">
        <v>27791</v>
      </c>
      <c r="B143" s="21">
        <v>135.9</v>
      </c>
      <c r="C143" s="12">
        <f t="shared" si="4"/>
        <v>1.0223693892568064</v>
      </c>
      <c r="D143" s="13">
        <f t="shared" si="5"/>
        <v>0.089179555774</v>
      </c>
      <c r="E143" s="3"/>
    </row>
    <row r="144" spans="1:5" ht="12.75">
      <c r="A144" s="25">
        <v>27820</v>
      </c>
      <c r="B144" s="21">
        <v>138.94</v>
      </c>
      <c r="C144" s="12">
        <f t="shared" si="4"/>
        <v>1.0237512595364906</v>
      </c>
      <c r="D144" s="13">
        <f t="shared" si="5"/>
        <v>0.087228311715</v>
      </c>
      <c r="E144" s="3"/>
    </row>
    <row r="145" spans="1:5" ht="12.75">
      <c r="A145" s="25">
        <v>27851</v>
      </c>
      <c r="B145" s="21">
        <v>142.24</v>
      </c>
      <c r="C145" s="12">
        <f t="shared" si="4"/>
        <v>1.0252390326209224</v>
      </c>
      <c r="D145" s="13">
        <f t="shared" si="5"/>
        <v>0.085204595259</v>
      </c>
      <c r="E145" s="3"/>
    </row>
    <row r="146" spans="1:5" ht="12.75">
      <c r="A146" s="25">
        <v>27881</v>
      </c>
      <c r="B146" s="21">
        <v>145.83</v>
      </c>
      <c r="C146" s="12">
        <f t="shared" si="4"/>
        <v>1.0297606802441197</v>
      </c>
      <c r="D146" s="13">
        <f t="shared" si="5"/>
        <v>0.083107053622</v>
      </c>
      <c r="E146" s="3"/>
    </row>
    <row r="147" spans="1:5" ht="12.75">
      <c r="A147" s="25">
        <v>27912</v>
      </c>
      <c r="B147" s="21">
        <v>150.17</v>
      </c>
      <c r="C147" s="12">
        <f t="shared" si="4"/>
        <v>1.029499900113205</v>
      </c>
      <c r="D147" s="13">
        <f t="shared" si="5"/>
        <v>0.080705211624</v>
      </c>
      <c r="E147" s="3"/>
    </row>
    <row r="148" spans="1:5" ht="12.75">
      <c r="A148" s="25">
        <v>27942</v>
      </c>
      <c r="B148" s="21">
        <v>154.6</v>
      </c>
      <c r="C148" s="12">
        <f t="shared" si="4"/>
        <v>1.025549805950841</v>
      </c>
      <c r="D148" s="13">
        <f t="shared" si="5"/>
        <v>0.078392636673</v>
      </c>
      <c r="E148" s="3"/>
    </row>
    <row r="149" spans="1:5" ht="12.75">
      <c r="A149" s="25">
        <v>27973</v>
      </c>
      <c r="B149" s="21">
        <v>158.55</v>
      </c>
      <c r="C149" s="12">
        <f t="shared" si="4"/>
        <v>1.0278776411226742</v>
      </c>
      <c r="D149" s="13">
        <f t="shared" si="5"/>
        <v>0.076439619235</v>
      </c>
      <c r="E149" s="3"/>
    </row>
    <row r="150" spans="1:5" ht="12.75">
      <c r="A150" s="25">
        <v>28004</v>
      </c>
      <c r="B150" s="21">
        <v>162.97</v>
      </c>
      <c r="C150" s="12">
        <f t="shared" si="4"/>
        <v>1.032889488862981</v>
      </c>
      <c r="D150" s="13">
        <f t="shared" si="5"/>
        <v>0.074366457812</v>
      </c>
      <c r="E150" s="3"/>
    </row>
    <row r="151" spans="1:5" ht="12.75">
      <c r="A151" s="25">
        <v>28034</v>
      </c>
      <c r="B151" s="21">
        <v>168.33</v>
      </c>
      <c r="C151" s="12">
        <f t="shared" si="4"/>
        <v>1.0360601200023762</v>
      </c>
      <c r="D151" s="13">
        <f t="shared" si="5"/>
        <v>0.071998465096</v>
      </c>
      <c r="E151" s="3"/>
    </row>
    <row r="152" spans="1:5" ht="12.75">
      <c r="A152" s="25">
        <v>28065</v>
      </c>
      <c r="B152" s="21">
        <v>174.4</v>
      </c>
      <c r="C152" s="12">
        <f t="shared" si="4"/>
        <v>1.0302752293577981</v>
      </c>
      <c r="D152" s="13">
        <f t="shared" si="5"/>
        <v>0.069492555216</v>
      </c>
      <c r="E152" s="3"/>
    </row>
    <row r="153" spans="1:5" ht="12.75">
      <c r="A153" s="25">
        <v>28095</v>
      </c>
      <c r="B153" s="21">
        <v>179.68</v>
      </c>
      <c r="C153" s="12">
        <f t="shared" si="4"/>
        <v>1.0220948352626893</v>
      </c>
      <c r="D153" s="13">
        <f t="shared" si="5"/>
        <v>0.067450476567</v>
      </c>
      <c r="E153" s="3"/>
    </row>
    <row r="154" spans="1:5" ht="12.75">
      <c r="A154" s="25">
        <v>28126</v>
      </c>
      <c r="B154" s="21">
        <v>183.65</v>
      </c>
      <c r="C154" s="12">
        <f t="shared" si="4"/>
        <v>1.0173155458753063</v>
      </c>
      <c r="D154" s="13">
        <f t="shared" si="5"/>
        <v>0.065992385677</v>
      </c>
      <c r="E154" s="3"/>
    </row>
    <row r="155" spans="1:5" ht="12.75">
      <c r="A155" s="25">
        <v>28157</v>
      </c>
      <c r="B155" s="21">
        <v>186.83</v>
      </c>
      <c r="C155" s="12">
        <f t="shared" si="4"/>
        <v>1.0196970507948402</v>
      </c>
      <c r="D155" s="13">
        <f t="shared" si="5"/>
        <v>0.064869141089</v>
      </c>
      <c r="E155" s="3"/>
    </row>
    <row r="156" spans="1:5" ht="12.75">
      <c r="A156" s="25">
        <v>28185</v>
      </c>
      <c r="B156" s="21">
        <v>190.51</v>
      </c>
      <c r="C156" s="12">
        <f t="shared" si="4"/>
        <v>1.022675975014435</v>
      </c>
      <c r="D156" s="13">
        <f t="shared" si="5"/>
        <v>0.063616091699</v>
      </c>
      <c r="E156" s="3"/>
    </row>
    <row r="157" spans="1:5" ht="12.75">
      <c r="A157" s="25">
        <v>28216</v>
      </c>
      <c r="B157" s="21">
        <v>194.83</v>
      </c>
      <c r="C157" s="12">
        <f t="shared" si="4"/>
        <v>1.0288456603192526</v>
      </c>
      <c r="D157" s="13">
        <f t="shared" si="5"/>
        <v>0.062205520862</v>
      </c>
      <c r="E157" s="3"/>
    </row>
    <row r="158" spans="1:5" ht="12.75">
      <c r="A158" s="25">
        <v>28246</v>
      </c>
      <c r="B158" s="21">
        <v>200.45</v>
      </c>
      <c r="C158" s="12">
        <f t="shared" si="4"/>
        <v>1.0321776003991021</v>
      </c>
      <c r="D158" s="13">
        <f t="shared" si="5"/>
        <v>0.060461469841</v>
      </c>
      <c r="E158" s="3"/>
    </row>
    <row r="159" spans="1:5" ht="12.75">
      <c r="A159" s="25">
        <v>28277</v>
      </c>
      <c r="B159" s="21">
        <v>206.9</v>
      </c>
      <c r="C159" s="12">
        <f t="shared" si="4"/>
        <v>1.0333494441759303</v>
      </c>
      <c r="D159" s="13">
        <f t="shared" si="5"/>
        <v>0.058576614933</v>
      </c>
      <c r="E159" s="3"/>
    </row>
    <row r="160" spans="1:5" ht="12.75">
      <c r="A160" s="25">
        <v>28307</v>
      </c>
      <c r="B160" s="21">
        <v>213.8</v>
      </c>
      <c r="C160" s="12">
        <f t="shared" si="4"/>
        <v>1.0267072029934516</v>
      </c>
      <c r="D160" s="13">
        <f t="shared" si="5"/>
        <v>0.056686162907</v>
      </c>
      <c r="E160" s="3"/>
    </row>
    <row r="161" spans="1:5" ht="12.75">
      <c r="A161" s="25">
        <v>28338</v>
      </c>
      <c r="B161" s="21">
        <v>219.51</v>
      </c>
      <c r="C161" s="12">
        <f t="shared" si="4"/>
        <v>1.02050020500205</v>
      </c>
      <c r="D161" s="13">
        <f t="shared" si="5"/>
        <v>0.055211615095</v>
      </c>
      <c r="E161" s="3"/>
    </row>
    <row r="162" spans="1:5" ht="12.75">
      <c r="A162" s="25">
        <v>28369</v>
      </c>
      <c r="B162" s="21">
        <v>224.01</v>
      </c>
      <c r="C162" s="12">
        <f t="shared" si="4"/>
        <v>1.0140172313735996</v>
      </c>
      <c r="D162" s="13">
        <f t="shared" si="5"/>
        <v>0.054102502699</v>
      </c>
      <c r="E162" s="3"/>
    </row>
    <row r="163" spans="1:5" ht="12.75">
      <c r="A163" s="25">
        <v>28399</v>
      </c>
      <c r="B163" s="21">
        <v>227.15</v>
      </c>
      <c r="C163" s="12">
        <f t="shared" si="4"/>
        <v>1.0138674884437597</v>
      </c>
      <c r="D163" s="13">
        <f t="shared" si="5"/>
        <v>0.053354618664</v>
      </c>
      <c r="E163" s="3"/>
    </row>
    <row r="164" spans="1:5" ht="12.75">
      <c r="A164" s="25">
        <v>28430</v>
      </c>
      <c r="B164" s="21">
        <v>230.3</v>
      </c>
      <c r="C164" s="12">
        <f t="shared" si="4"/>
        <v>1.0149370386452454</v>
      </c>
      <c r="D164" s="13">
        <f t="shared" si="5"/>
        <v>0.052624844245</v>
      </c>
      <c r="E164" s="3"/>
    </row>
    <row r="165" spans="1:5" ht="12.75">
      <c r="A165" s="25">
        <v>28460</v>
      </c>
      <c r="B165" s="21">
        <v>233.74</v>
      </c>
      <c r="C165" s="12">
        <f aca="true" t="shared" si="6" ref="C165:C228">B166/B165</f>
        <v>1.019594421151707</v>
      </c>
      <c r="D165" s="13">
        <f t="shared" si="5"/>
        <v>0.051850353511</v>
      </c>
      <c r="E165" s="3"/>
    </row>
    <row r="166" spans="1:5" ht="12.75">
      <c r="A166" s="25">
        <v>28491</v>
      </c>
      <c r="B166" s="21">
        <v>238.32</v>
      </c>
      <c r="C166" s="12">
        <f t="shared" si="6"/>
        <v>1.021106075864384</v>
      </c>
      <c r="D166" s="13">
        <f t="shared" si="5"/>
        <v>0.050853900762</v>
      </c>
      <c r="E166" s="3"/>
    </row>
    <row r="167" spans="1:5" ht="12.75">
      <c r="A167" s="25">
        <v>28522</v>
      </c>
      <c r="B167" s="21">
        <v>243.35</v>
      </c>
      <c r="C167" s="12">
        <f t="shared" si="6"/>
        <v>1.023176494760633</v>
      </c>
      <c r="D167" s="13">
        <f t="shared" si="5"/>
        <v>0.049802759933</v>
      </c>
      <c r="E167" s="3"/>
    </row>
    <row r="168" spans="1:5" ht="12.75">
      <c r="A168" s="25">
        <v>28550</v>
      </c>
      <c r="B168" s="21">
        <v>248.99</v>
      </c>
      <c r="C168" s="12">
        <f t="shared" si="6"/>
        <v>1.025784168038877</v>
      </c>
      <c r="D168" s="13">
        <f t="shared" si="5"/>
        <v>0.048674652113</v>
      </c>
      <c r="E168" s="3"/>
    </row>
    <row r="169" spans="1:5" ht="12.75">
      <c r="A169" s="25">
        <v>28581</v>
      </c>
      <c r="B169" s="21">
        <v>255.41</v>
      </c>
      <c r="C169" s="12">
        <f t="shared" si="6"/>
        <v>1.0292079401746212</v>
      </c>
      <c r="D169" s="13">
        <f t="shared" si="5"/>
        <v>0.047451163344</v>
      </c>
      <c r="E169" s="3"/>
    </row>
    <row r="170" spans="1:5" ht="12.75">
      <c r="A170" s="25">
        <v>28611</v>
      </c>
      <c r="B170" s="21">
        <v>262.87</v>
      </c>
      <c r="C170" s="12">
        <f t="shared" si="6"/>
        <v>1.0304713356411914</v>
      </c>
      <c r="D170" s="13">
        <f t="shared" si="5"/>
        <v>0.046104544564</v>
      </c>
      <c r="E170" s="3"/>
    </row>
    <row r="171" spans="1:5" ht="12.75">
      <c r="A171" s="25">
        <v>28642</v>
      </c>
      <c r="B171" s="21">
        <v>270.88</v>
      </c>
      <c r="C171" s="12">
        <f t="shared" si="6"/>
        <v>1.030124040165387</v>
      </c>
      <c r="D171" s="13">
        <f t="shared" si="5"/>
        <v>0.044741219837</v>
      </c>
      <c r="E171" s="3"/>
    </row>
    <row r="172" spans="1:5" ht="12.75">
      <c r="A172" s="25">
        <v>28672</v>
      </c>
      <c r="B172" s="21">
        <v>279.04</v>
      </c>
      <c r="C172" s="12">
        <f t="shared" si="6"/>
        <v>1.0306049311926604</v>
      </c>
      <c r="D172" s="13">
        <f t="shared" si="5"/>
        <v>0.04343284701</v>
      </c>
      <c r="E172" s="3"/>
    </row>
    <row r="173" spans="1:5" ht="12.75">
      <c r="A173" s="25">
        <v>28703</v>
      </c>
      <c r="B173" s="21">
        <v>287.58</v>
      </c>
      <c r="C173" s="12">
        <f t="shared" si="6"/>
        <v>1.0277835732665694</v>
      </c>
      <c r="D173" s="13">
        <f t="shared" si="5"/>
        <v>0.042143061512</v>
      </c>
      <c r="E173" s="3"/>
    </row>
    <row r="174" spans="1:5" ht="12.75">
      <c r="A174" s="25">
        <v>28734</v>
      </c>
      <c r="B174" s="21">
        <v>295.57</v>
      </c>
      <c r="C174" s="12">
        <f t="shared" si="6"/>
        <v>1.026119024258213</v>
      </c>
      <c r="D174" s="13">
        <f t="shared" si="5"/>
        <v>0.041003828635</v>
      </c>
      <c r="E174" s="3"/>
    </row>
    <row r="175" spans="1:5" ht="12.75">
      <c r="A175" s="25">
        <v>28764</v>
      </c>
      <c r="B175" s="21">
        <v>303.29</v>
      </c>
      <c r="C175" s="12">
        <f t="shared" si="6"/>
        <v>1.023739655115566</v>
      </c>
      <c r="D175" s="13">
        <f t="shared" si="5"/>
        <v>0.039960109564</v>
      </c>
      <c r="E175" s="3"/>
    </row>
    <row r="176" spans="1:5" ht="12.75">
      <c r="A176" s="25">
        <v>28795</v>
      </c>
      <c r="B176" s="21">
        <v>310.49</v>
      </c>
      <c r="C176" s="12">
        <f t="shared" si="6"/>
        <v>1.0256046893619761</v>
      </c>
      <c r="D176" s="13">
        <f t="shared" si="5"/>
        <v>0.039033468484</v>
      </c>
      <c r="E176" s="3"/>
    </row>
    <row r="177" spans="1:5" ht="12.75">
      <c r="A177" s="25">
        <v>28825</v>
      </c>
      <c r="B177" s="21">
        <v>318.44</v>
      </c>
      <c r="C177" s="12">
        <f t="shared" si="6"/>
        <v>1.0263157894736843</v>
      </c>
      <c r="D177" s="13">
        <f t="shared" si="5"/>
        <v>0.03805898012</v>
      </c>
      <c r="E177" s="3"/>
    </row>
    <row r="178" spans="1:5" ht="12.75">
      <c r="A178" s="25">
        <v>28856</v>
      </c>
      <c r="B178" s="21">
        <v>326.82</v>
      </c>
      <c r="C178" s="12">
        <f t="shared" si="6"/>
        <v>1.0225812373783734</v>
      </c>
      <c r="D178" s="13">
        <f t="shared" si="5"/>
        <v>0.037083108835</v>
      </c>
      <c r="E178" s="3"/>
    </row>
    <row r="179" spans="1:5" ht="12.75">
      <c r="A179" s="25">
        <v>28887</v>
      </c>
      <c r="B179" s="21">
        <v>334.2</v>
      </c>
      <c r="C179" s="12">
        <f t="shared" si="6"/>
        <v>1.023249551166966</v>
      </c>
      <c r="D179" s="13">
        <f t="shared" si="5"/>
        <v>0.036264217922</v>
      </c>
      <c r="E179" s="3"/>
    </row>
    <row r="180" spans="1:5" ht="12.75">
      <c r="A180" s="25">
        <v>28915</v>
      </c>
      <c r="B180" s="21">
        <v>341.97</v>
      </c>
      <c r="C180" s="12">
        <f t="shared" si="6"/>
        <v>1.0249729508436412</v>
      </c>
      <c r="D180" s="13">
        <f t="shared" si="5"/>
        <v>0.035440248061</v>
      </c>
      <c r="E180" s="3"/>
    </row>
    <row r="181" spans="1:5" ht="12.75">
      <c r="A181" s="25">
        <v>28946</v>
      </c>
      <c r="B181" s="21">
        <v>350.51</v>
      </c>
      <c r="C181" s="12">
        <f t="shared" si="6"/>
        <v>1.037459701577701</v>
      </c>
      <c r="D181" s="13">
        <f t="shared" si="5"/>
        <v>0.034576764228</v>
      </c>
      <c r="E181" s="3"/>
    </row>
    <row r="182" spans="1:5" ht="12.75">
      <c r="A182" s="25">
        <v>28976</v>
      </c>
      <c r="B182" s="21">
        <v>363.64</v>
      </c>
      <c r="C182" s="12">
        <f t="shared" si="6"/>
        <v>1.0382246177538226</v>
      </c>
      <c r="D182" s="13">
        <f t="shared" si="5"/>
        <v>0.033328296198</v>
      </c>
      <c r="E182" s="3"/>
    </row>
    <row r="183" spans="1:5" ht="12.75">
      <c r="A183" s="25">
        <v>29007</v>
      </c>
      <c r="B183" s="21">
        <v>377.54</v>
      </c>
      <c r="C183" s="12">
        <f t="shared" si="6"/>
        <v>1.0332679980929174</v>
      </c>
      <c r="D183" s="13">
        <f t="shared" si="5"/>
        <v>0.032101238622</v>
      </c>
      <c r="E183" s="3"/>
    </row>
    <row r="184" spans="1:5" ht="12.75">
      <c r="A184" s="25">
        <v>29037</v>
      </c>
      <c r="B184" s="21">
        <v>390.1</v>
      </c>
      <c r="C184" s="12">
        <f t="shared" si="6"/>
        <v>1.027198154319405</v>
      </c>
      <c r="D184" s="13">
        <f t="shared" si="5"/>
        <v>0.031067679132</v>
      </c>
      <c r="E184" s="3"/>
    </row>
    <row r="185" spans="1:5" ht="12.75">
      <c r="A185" s="25">
        <v>29068</v>
      </c>
      <c r="B185" s="21">
        <v>400.71</v>
      </c>
      <c r="C185" s="12">
        <f t="shared" si="6"/>
        <v>1.0287739262808515</v>
      </c>
      <c r="D185" s="13">
        <f t="shared" si="5"/>
        <v>0.030245069076</v>
      </c>
      <c r="E185" s="3"/>
    </row>
    <row r="186" spans="1:5" ht="12.75">
      <c r="A186" s="25">
        <v>29099</v>
      </c>
      <c r="B186" s="21">
        <v>412.24</v>
      </c>
      <c r="C186" s="12">
        <f t="shared" si="6"/>
        <v>1.0401707743062294</v>
      </c>
      <c r="D186" s="13">
        <f t="shared" si="5"/>
        <v>0.029399140378</v>
      </c>
      <c r="E186" s="3"/>
    </row>
    <row r="187" spans="1:5" ht="12.75">
      <c r="A187" s="25">
        <v>29129</v>
      </c>
      <c r="B187" s="21">
        <v>428.8</v>
      </c>
      <c r="C187" s="12">
        <f t="shared" si="6"/>
        <v>1.0458722014925375</v>
      </c>
      <c r="D187" s="13">
        <f t="shared" si="5"/>
        <v>0.028263763128</v>
      </c>
      <c r="E187" s="3"/>
    </row>
    <row r="188" spans="1:5" ht="12.75">
      <c r="A188" s="25">
        <v>29160</v>
      </c>
      <c r="B188" s="21">
        <v>448.47</v>
      </c>
      <c r="C188" s="12">
        <f t="shared" si="6"/>
        <v>1.0451312239391708</v>
      </c>
      <c r="D188" s="13">
        <f t="shared" si="5"/>
        <v>0.02702410781</v>
      </c>
      <c r="E188" s="3"/>
    </row>
    <row r="189" spans="1:5" ht="12.75">
      <c r="A189" s="25">
        <v>29190</v>
      </c>
      <c r="B189" s="21">
        <v>468.71</v>
      </c>
      <c r="C189" s="12">
        <f t="shared" si="6"/>
        <v>1.0407928143201552</v>
      </c>
      <c r="D189" s="13">
        <f t="shared" si="5"/>
        <v>0.025857143286</v>
      </c>
      <c r="E189" s="3"/>
    </row>
    <row r="190" spans="1:5" ht="12.75">
      <c r="A190" s="25">
        <v>29221</v>
      </c>
      <c r="B190" s="21">
        <v>487.83</v>
      </c>
      <c r="C190" s="12">
        <f t="shared" si="6"/>
        <v>1.0420228358239552</v>
      </c>
      <c r="D190" s="13">
        <f t="shared" si="5"/>
        <v>0.02484369889</v>
      </c>
      <c r="E190" s="3"/>
    </row>
    <row r="191" spans="1:5" ht="12.75">
      <c r="A191" s="25">
        <v>29252</v>
      </c>
      <c r="B191" s="21">
        <v>508.33</v>
      </c>
      <c r="C191" s="12">
        <f t="shared" si="6"/>
        <v>1.037003521334566</v>
      </c>
      <c r="D191" s="13">
        <f t="shared" si="5"/>
        <v>0.023841798889</v>
      </c>
      <c r="E191" s="3"/>
    </row>
    <row r="192" spans="1:5" ht="12.75">
      <c r="A192" s="25">
        <v>29281</v>
      </c>
      <c r="B192" s="21">
        <v>527.14</v>
      </c>
      <c r="C192" s="12">
        <f t="shared" si="6"/>
        <v>1.0369920704177258</v>
      </c>
      <c r="D192" s="13">
        <f t="shared" si="5"/>
        <v>0.022991049113</v>
      </c>
      <c r="E192" s="3"/>
    </row>
    <row r="193" spans="1:5" ht="12.75">
      <c r="A193" s="25">
        <v>29312</v>
      </c>
      <c r="B193" s="21">
        <v>546.64</v>
      </c>
      <c r="C193" s="12">
        <f t="shared" si="6"/>
        <v>1.0369896092492317</v>
      </c>
      <c r="D193" s="13">
        <f t="shared" si="5"/>
        <v>0.022170901561</v>
      </c>
      <c r="E193" s="3"/>
    </row>
    <row r="194" spans="1:5" ht="12.75">
      <c r="A194" s="25">
        <v>29342</v>
      </c>
      <c r="B194" s="21">
        <v>566.86</v>
      </c>
      <c r="C194" s="12">
        <f t="shared" si="6"/>
        <v>1.0339942843030026</v>
      </c>
      <c r="D194" s="13">
        <f t="shared" si="5"/>
        <v>0.021380061443</v>
      </c>
      <c r="E194" s="3"/>
    </row>
    <row r="195" spans="1:5" ht="12.75">
      <c r="A195" s="25">
        <v>29373</v>
      </c>
      <c r="B195" s="21">
        <v>586.13</v>
      </c>
      <c r="C195" s="12">
        <f t="shared" si="6"/>
        <v>1.032006551447631</v>
      </c>
      <c r="D195" s="13">
        <f t="shared" si="5"/>
        <v>0.020677156312</v>
      </c>
      <c r="E195" s="3"/>
    </row>
    <row r="196" spans="1:5" ht="12.75">
      <c r="A196" s="25">
        <v>29403</v>
      </c>
      <c r="B196" s="21">
        <v>604.89</v>
      </c>
      <c r="C196" s="12">
        <f t="shared" si="6"/>
        <v>1.0320058192398618</v>
      </c>
      <c r="D196" s="13">
        <f t="shared" si="5"/>
        <v>0.020035876985</v>
      </c>
      <c r="E196" s="3"/>
    </row>
    <row r="197" spans="1:5" ht="12.75">
      <c r="A197" s="25">
        <v>29434</v>
      </c>
      <c r="B197" s="21">
        <v>624.25</v>
      </c>
      <c r="C197" s="12">
        <f t="shared" si="6"/>
        <v>1.032006407689227</v>
      </c>
      <c r="D197" s="13">
        <f t="shared" si="5"/>
        <v>0.019414500007</v>
      </c>
      <c r="E197" s="3"/>
    </row>
    <row r="198" spans="1:5" ht="12.75">
      <c r="A198" s="25">
        <v>29465</v>
      </c>
      <c r="B198" s="21">
        <v>644.23</v>
      </c>
      <c r="C198" s="12">
        <f t="shared" si="6"/>
        <v>1.030004811946044</v>
      </c>
      <c r="D198" s="13">
        <f t="shared" si="5"/>
        <v>0.018812383201</v>
      </c>
      <c r="E198" s="3"/>
    </row>
    <row r="199" spans="1:5" ht="12.75">
      <c r="A199" s="25">
        <v>29495</v>
      </c>
      <c r="B199" s="21">
        <v>663.56</v>
      </c>
      <c r="C199" s="12">
        <f t="shared" si="6"/>
        <v>1.0319940924709146</v>
      </c>
      <c r="D199" s="13">
        <f aca="true" t="shared" si="7" ref="D199:D262">ROUNDDOWN(($B$4*6.1701*603.2229/597.06/B199),12)</f>
        <v>0.018264364382</v>
      </c>
      <c r="E199" s="3"/>
    </row>
    <row r="200" spans="1:5" ht="12.75">
      <c r="A200" s="25">
        <v>29526</v>
      </c>
      <c r="B200" s="21">
        <v>684.79</v>
      </c>
      <c r="C200" s="12">
        <f t="shared" si="6"/>
        <v>1.0319952102104295</v>
      </c>
      <c r="D200" s="13">
        <f t="shared" si="7"/>
        <v>0.017698128812</v>
      </c>
      <c r="E200" s="3"/>
    </row>
    <row r="201" spans="1:5" ht="12.75">
      <c r="A201" s="25">
        <v>29556</v>
      </c>
      <c r="B201" s="21">
        <v>706.7</v>
      </c>
      <c r="C201" s="12">
        <f t="shared" si="6"/>
        <v>1.0449978774586104</v>
      </c>
      <c r="D201" s="13">
        <f t="shared" si="7"/>
        <v>0.017149429219</v>
      </c>
      <c r="E201" s="3"/>
    </row>
    <row r="202" spans="1:5" ht="12.75">
      <c r="A202" s="25">
        <v>29587</v>
      </c>
      <c r="B202" s="21">
        <v>738.5</v>
      </c>
      <c r="C202" s="12">
        <f t="shared" si="6"/>
        <v>1.0500067704807041</v>
      </c>
      <c r="D202" s="13">
        <f t="shared" si="7"/>
        <v>0.016410970385</v>
      </c>
      <c r="E202" s="3"/>
    </row>
    <row r="203" spans="1:5" ht="12.75">
      <c r="A203" s="25">
        <v>29618</v>
      </c>
      <c r="B203" s="21">
        <v>775.43</v>
      </c>
      <c r="C203" s="12">
        <f t="shared" si="6"/>
        <v>1.0649961956591827</v>
      </c>
      <c r="D203" s="13">
        <f t="shared" si="7"/>
        <v>0.015629394825</v>
      </c>
      <c r="E203" s="3"/>
    </row>
    <row r="204" spans="1:5" ht="12.75">
      <c r="A204" s="25">
        <v>29646</v>
      </c>
      <c r="B204" s="21">
        <v>825.83</v>
      </c>
      <c r="C204" s="12">
        <f t="shared" si="6"/>
        <v>1.0630032815470496</v>
      </c>
      <c r="D204" s="13">
        <f t="shared" si="7"/>
        <v>0.014675540522</v>
      </c>
      <c r="E204" s="3"/>
    </row>
    <row r="205" spans="1:5" ht="12.75">
      <c r="A205" s="25">
        <v>29677</v>
      </c>
      <c r="B205" s="21">
        <v>877.86</v>
      </c>
      <c r="C205" s="12">
        <f t="shared" si="6"/>
        <v>1.0599981773859157</v>
      </c>
      <c r="D205" s="13">
        <f t="shared" si="7"/>
        <v>0.013805733977</v>
      </c>
      <c r="E205" s="3"/>
    </row>
    <row r="206" spans="1:5" ht="12.75">
      <c r="A206" s="25">
        <v>29707</v>
      </c>
      <c r="B206" s="21">
        <v>930.53</v>
      </c>
      <c r="C206" s="12">
        <f t="shared" si="6"/>
        <v>1.0599980656185186</v>
      </c>
      <c r="D206" s="13">
        <f t="shared" si="7"/>
        <v>0.013024299732</v>
      </c>
      <c r="E206" s="3"/>
    </row>
    <row r="207" spans="1:5" ht="12.75">
      <c r="A207" s="25">
        <v>29738</v>
      </c>
      <c r="B207" s="21">
        <v>986.36</v>
      </c>
      <c r="C207" s="12">
        <f t="shared" si="6"/>
        <v>1.0599983778742041</v>
      </c>
      <c r="D207" s="13">
        <f t="shared" si="7"/>
        <v>0.012287097641</v>
      </c>
      <c r="E207" s="3"/>
    </row>
    <row r="208" spans="1:5" ht="12.75">
      <c r="A208" s="25">
        <v>29768</v>
      </c>
      <c r="B208" s="21">
        <v>1045.54</v>
      </c>
      <c r="C208" s="12">
        <f t="shared" si="6"/>
        <v>1.0599977045354554</v>
      </c>
      <c r="D208" s="13">
        <f t="shared" si="7"/>
        <v>0.011591619287</v>
      </c>
      <c r="E208" s="3"/>
    </row>
    <row r="209" spans="1:5" ht="12.75">
      <c r="A209" s="25">
        <v>29799</v>
      </c>
      <c r="B209" s="21">
        <v>1108.27</v>
      </c>
      <c r="C209" s="12">
        <f t="shared" si="6"/>
        <v>1.058000306784448</v>
      </c>
      <c r="D209" s="13">
        <f t="shared" si="7"/>
        <v>0.010935513574</v>
      </c>
      <c r="E209" s="3"/>
    </row>
    <row r="210" spans="1:5" ht="12.75">
      <c r="A210" s="25">
        <v>29830</v>
      </c>
      <c r="B210" s="21">
        <v>1172.55</v>
      </c>
      <c r="C210" s="12">
        <f t="shared" si="6"/>
        <v>1.057003965715748</v>
      </c>
      <c r="D210" s="13">
        <f t="shared" si="7"/>
        <v>0.010336021175</v>
      </c>
      <c r="E210" s="3"/>
    </row>
    <row r="211" spans="1:5" ht="12.75">
      <c r="A211" s="25">
        <v>29860</v>
      </c>
      <c r="B211" s="21">
        <v>1239.39</v>
      </c>
      <c r="C211" s="12">
        <f t="shared" si="6"/>
        <v>1.0570038486674895</v>
      </c>
      <c r="D211" s="13">
        <f t="shared" si="7"/>
        <v>0.009778602078</v>
      </c>
      <c r="E211" s="3"/>
    </row>
    <row r="212" spans="1:5" ht="12.75">
      <c r="A212" s="25">
        <v>29891</v>
      </c>
      <c r="B212" s="21">
        <v>1310.04</v>
      </c>
      <c r="C212" s="12">
        <f t="shared" si="6"/>
        <v>1.0549983206619644</v>
      </c>
      <c r="D212" s="13">
        <f t="shared" si="7"/>
        <v>0.00925124548</v>
      </c>
      <c r="E212" s="3"/>
    </row>
    <row r="213" spans="1:5" ht="12.75">
      <c r="A213" s="25">
        <v>29921</v>
      </c>
      <c r="B213" s="21">
        <v>1382.09</v>
      </c>
      <c r="C213" s="12">
        <f t="shared" si="6"/>
        <v>1.0520009550752847</v>
      </c>
      <c r="D213" s="13">
        <f t="shared" si="7"/>
        <v>0.00876896702</v>
      </c>
      <c r="E213" s="3"/>
    </row>
    <row r="214" spans="1:5" ht="12.75">
      <c r="A214" s="25">
        <v>29952</v>
      </c>
      <c r="B214" s="21">
        <v>1453.96</v>
      </c>
      <c r="C214" s="12">
        <f t="shared" si="6"/>
        <v>1.0500013755536604</v>
      </c>
      <c r="D214" s="13">
        <f t="shared" si="7"/>
        <v>0.008335512414</v>
      </c>
      <c r="E214" s="3"/>
    </row>
    <row r="215" spans="1:5" ht="12.75">
      <c r="A215" s="25">
        <v>29983</v>
      </c>
      <c r="B215" s="21">
        <v>1526.66</v>
      </c>
      <c r="C215" s="12">
        <f t="shared" si="6"/>
        <v>1.0499980349259166</v>
      </c>
      <c r="D215" s="13">
        <f t="shared" si="7"/>
        <v>0.007938572851</v>
      </c>
      <c r="E215" s="3"/>
    </row>
    <row r="216" spans="1:5" ht="12.75">
      <c r="A216" s="25">
        <v>30011</v>
      </c>
      <c r="B216" s="21">
        <v>1602.99</v>
      </c>
      <c r="C216" s="12">
        <f t="shared" si="6"/>
        <v>1.0500003119171049</v>
      </c>
      <c r="D216" s="13">
        <f t="shared" si="7"/>
        <v>0.007560559722</v>
      </c>
      <c r="E216" s="3"/>
    </row>
    <row r="217" spans="1:5" ht="12.75">
      <c r="A217" s="25">
        <v>30042</v>
      </c>
      <c r="B217" s="21">
        <v>1683.14</v>
      </c>
      <c r="C217" s="12">
        <f t="shared" si="6"/>
        <v>1.0549983958553655</v>
      </c>
      <c r="D217" s="13">
        <f t="shared" si="7"/>
        <v>0.00720053093</v>
      </c>
      <c r="E217" s="3"/>
    </row>
    <row r="218" spans="1:5" ht="12.75">
      <c r="A218" s="25">
        <v>30072</v>
      </c>
      <c r="B218" s="21">
        <v>1775.71</v>
      </c>
      <c r="C218" s="12">
        <f t="shared" si="6"/>
        <v>1.0549977192221702</v>
      </c>
      <c r="D218" s="13">
        <f t="shared" si="7"/>
        <v>0.006825158178</v>
      </c>
      <c r="E218" s="3"/>
    </row>
    <row r="219" spans="1:5" ht="12.75">
      <c r="A219" s="25">
        <v>30103</v>
      </c>
      <c r="B219" s="21">
        <v>1873.37</v>
      </c>
      <c r="C219" s="12">
        <f t="shared" si="6"/>
        <v>1.0550024821578226</v>
      </c>
      <c r="D219" s="13">
        <f t="shared" si="7"/>
        <v>0.006469358231</v>
      </c>
      <c r="E219" s="3"/>
    </row>
    <row r="220" spans="1:5" ht="12.75">
      <c r="A220" s="25">
        <v>30133</v>
      </c>
      <c r="B220" s="21">
        <v>1976.41</v>
      </c>
      <c r="C220" s="12">
        <f t="shared" si="6"/>
        <v>1.0599976725477</v>
      </c>
      <c r="D220" s="13">
        <f t="shared" si="7"/>
        <v>0.006132078682</v>
      </c>
      <c r="E220" s="3"/>
    </row>
    <row r="221" spans="1:5" ht="12.75">
      <c r="A221" s="25">
        <v>30164</v>
      </c>
      <c r="B221" s="21">
        <v>2094.99</v>
      </c>
      <c r="C221" s="12">
        <f t="shared" si="6"/>
        <v>1.0700003341304731</v>
      </c>
      <c r="D221" s="13">
        <f t="shared" si="7"/>
        <v>0.005784992591</v>
      </c>
      <c r="E221" s="3"/>
    </row>
    <row r="222" spans="1:5" ht="12.75">
      <c r="A222" s="25">
        <v>30195</v>
      </c>
      <c r="B222" s="21">
        <v>2241.64</v>
      </c>
      <c r="C222" s="12">
        <f t="shared" si="6"/>
        <v>1.069997858710587</v>
      </c>
      <c r="D222" s="13">
        <f t="shared" si="7"/>
        <v>0.005406533444</v>
      </c>
      <c r="E222" s="3"/>
    </row>
    <row r="223" spans="1:5" ht="12.75">
      <c r="A223" s="25">
        <v>30225</v>
      </c>
      <c r="B223" s="21">
        <v>2398.55</v>
      </c>
      <c r="C223" s="12">
        <f t="shared" si="6"/>
        <v>1.0700006253778322</v>
      </c>
      <c r="D223" s="13">
        <f t="shared" si="7"/>
        <v>0.005052845106</v>
      </c>
      <c r="E223" s="3"/>
    </row>
    <row r="224" spans="1:5" ht="12.75">
      <c r="A224" s="25">
        <v>30256</v>
      </c>
      <c r="B224" s="21">
        <v>2566.45</v>
      </c>
      <c r="C224" s="12">
        <f t="shared" si="6"/>
        <v>1.0650002922324613</v>
      </c>
      <c r="D224" s="13">
        <f t="shared" si="7"/>
        <v>0.004722282386</v>
      </c>
      <c r="E224" s="3"/>
    </row>
    <row r="225" spans="1:5" ht="12.75">
      <c r="A225" s="25">
        <v>30286</v>
      </c>
      <c r="B225" s="21">
        <v>2733.27</v>
      </c>
      <c r="C225" s="12">
        <f t="shared" si="6"/>
        <v>1.0649990670515537</v>
      </c>
      <c r="D225" s="13">
        <f t="shared" si="7"/>
        <v>0.004434066751</v>
      </c>
      <c r="E225" s="3"/>
    </row>
    <row r="226" spans="1:5" ht="12.75">
      <c r="A226" s="25">
        <v>30317</v>
      </c>
      <c r="B226" s="21">
        <v>2910.93</v>
      </c>
      <c r="C226" s="12">
        <f t="shared" si="6"/>
        <v>1.0600014428378561</v>
      </c>
      <c r="D226" s="13">
        <f t="shared" si="7"/>
        <v>0.004163446606</v>
      </c>
      <c r="E226" s="3"/>
    </row>
    <row r="227" spans="1:5" ht="12.75">
      <c r="A227" s="25">
        <v>30348</v>
      </c>
      <c r="B227" s="21">
        <v>3085.59</v>
      </c>
      <c r="C227" s="12">
        <f t="shared" si="6"/>
        <v>1.0669985318853121</v>
      </c>
      <c r="D227" s="13">
        <f t="shared" si="7"/>
        <v>0.00392777447</v>
      </c>
      <c r="E227" s="3"/>
    </row>
    <row r="228" spans="1:5" ht="12.75">
      <c r="A228" s="25">
        <v>30376</v>
      </c>
      <c r="B228" s="21">
        <v>3292.32</v>
      </c>
      <c r="C228" s="12">
        <f t="shared" si="6"/>
        <v>1.0900003644846188</v>
      </c>
      <c r="D228" s="13">
        <f t="shared" si="7"/>
        <v>0.003681143275</v>
      </c>
      <c r="E228" s="3"/>
    </row>
    <row r="229" spans="1:5" ht="12.75">
      <c r="A229" s="25">
        <v>30407</v>
      </c>
      <c r="B229" s="21">
        <v>3588.63</v>
      </c>
      <c r="C229" s="12">
        <f aca="true" t="shared" si="8" ref="C229:C262">B230/B229</f>
        <v>1.0900009195709783</v>
      </c>
      <c r="D229" s="13">
        <f t="shared" si="7"/>
        <v>0.003377194536</v>
      </c>
      <c r="E229" s="3"/>
    </row>
    <row r="230" spans="1:5" ht="12.75">
      <c r="A230" s="25">
        <v>30437</v>
      </c>
      <c r="B230" s="21">
        <v>3911.61</v>
      </c>
      <c r="C230" s="12">
        <f t="shared" si="8"/>
        <v>1.08000030677905</v>
      </c>
      <c r="D230" s="13">
        <f t="shared" si="7"/>
        <v>0.003098340997</v>
      </c>
      <c r="E230" s="3"/>
    </row>
    <row r="231" spans="1:5" ht="12.75">
      <c r="A231" s="25">
        <v>30468</v>
      </c>
      <c r="B231" s="21">
        <v>4224.54</v>
      </c>
      <c r="C231" s="12">
        <f t="shared" si="8"/>
        <v>1.0779990247458895</v>
      </c>
      <c r="D231" s="13">
        <f t="shared" si="7"/>
        <v>0.002868833442</v>
      </c>
      <c r="E231" s="3"/>
    </row>
    <row r="232" spans="1:5" ht="12.75">
      <c r="A232" s="25">
        <v>30498</v>
      </c>
      <c r="B232" s="21">
        <v>4554.05</v>
      </c>
      <c r="C232" s="12">
        <f t="shared" si="8"/>
        <v>1.0899990118685565</v>
      </c>
      <c r="D232" s="13">
        <f t="shared" si="7"/>
        <v>0.002661257919</v>
      </c>
      <c r="E232" s="3"/>
    </row>
    <row r="233" spans="1:5" ht="12.75">
      <c r="A233" s="25">
        <v>30529</v>
      </c>
      <c r="B233" s="21">
        <v>4963.91</v>
      </c>
      <c r="C233" s="12">
        <f t="shared" si="8"/>
        <v>1.0849995265828754</v>
      </c>
      <c r="D233" s="13">
        <f t="shared" si="7"/>
        <v>0.00244152324</v>
      </c>
      <c r="E233" s="3"/>
    </row>
    <row r="234" spans="1:5" ht="12.75">
      <c r="A234" s="25">
        <v>30560</v>
      </c>
      <c r="B234" s="21">
        <v>5385.84</v>
      </c>
      <c r="C234" s="12">
        <f t="shared" si="8"/>
        <v>1.0949991087741187</v>
      </c>
      <c r="D234" s="13">
        <f t="shared" si="7"/>
        <v>0.002250252816</v>
      </c>
      <c r="E234" s="3"/>
    </row>
    <row r="235" spans="1:5" ht="12.75">
      <c r="A235" s="25">
        <v>30590</v>
      </c>
      <c r="B235" s="21">
        <v>5897.49</v>
      </c>
      <c r="C235" s="12">
        <f t="shared" si="8"/>
        <v>1.0970005883859066</v>
      </c>
      <c r="D235" s="13">
        <f t="shared" si="7"/>
        <v>0.002055027075</v>
      </c>
      <c r="E235" s="3"/>
    </row>
    <row r="236" spans="1:5" ht="12.75">
      <c r="A236" s="25">
        <v>30621</v>
      </c>
      <c r="B236" s="21">
        <v>6469.55</v>
      </c>
      <c r="C236" s="12">
        <f t="shared" si="8"/>
        <v>1.0839996599454367</v>
      </c>
      <c r="D236" s="13">
        <f t="shared" si="7"/>
        <v>0.00187331447</v>
      </c>
      <c r="E236" s="3"/>
    </row>
    <row r="237" spans="1:5" ht="12.75">
      <c r="A237" s="25">
        <v>30651</v>
      </c>
      <c r="B237" s="21">
        <v>7012.99</v>
      </c>
      <c r="C237" s="12">
        <f t="shared" si="8"/>
        <v>1.076000393555388</v>
      </c>
      <c r="D237" s="13">
        <f t="shared" si="7"/>
        <v>0.001728150422</v>
      </c>
      <c r="E237" s="3"/>
    </row>
    <row r="238" spans="1:5" ht="12.75">
      <c r="A238" s="25">
        <v>30682</v>
      </c>
      <c r="B238" s="21">
        <v>7545.98</v>
      </c>
      <c r="C238" s="12">
        <f t="shared" si="8"/>
        <v>1.098000524782732</v>
      </c>
      <c r="D238" s="13">
        <f t="shared" si="7"/>
        <v>0.001606087165</v>
      </c>
      <c r="E238" s="3"/>
    </row>
    <row r="239" spans="1:5" ht="12.75">
      <c r="A239" s="25">
        <v>30713</v>
      </c>
      <c r="B239" s="21">
        <v>8285.49</v>
      </c>
      <c r="C239" s="12">
        <f t="shared" si="8"/>
        <v>1.1230005708775221</v>
      </c>
      <c r="D239" s="13">
        <f t="shared" si="7"/>
        <v>0.001462738067</v>
      </c>
      <c r="E239" s="3"/>
    </row>
    <row r="240" spans="1:5" ht="12.75">
      <c r="A240" s="25">
        <v>30742</v>
      </c>
      <c r="B240" s="21">
        <v>9304.61</v>
      </c>
      <c r="C240" s="12">
        <f t="shared" si="8"/>
        <v>1.0999998925263927</v>
      </c>
      <c r="D240" s="13">
        <f t="shared" si="7"/>
        <v>0.001302526557</v>
      </c>
      <c r="E240" s="3"/>
    </row>
    <row r="241" spans="1:5" ht="12.75">
      <c r="A241" s="25">
        <v>30773</v>
      </c>
      <c r="B241" s="21">
        <v>10235.07</v>
      </c>
      <c r="C241" s="12">
        <f t="shared" si="8"/>
        <v>1.0889998798249547</v>
      </c>
      <c r="D241" s="13">
        <f t="shared" si="7"/>
        <v>0.001184115167</v>
      </c>
      <c r="E241" s="3"/>
    </row>
    <row r="242" spans="1:5" ht="12.75">
      <c r="A242" s="25">
        <v>30803</v>
      </c>
      <c r="B242" s="21">
        <v>11145.99</v>
      </c>
      <c r="C242" s="12">
        <f t="shared" si="8"/>
        <v>1.0889997209758846</v>
      </c>
      <c r="D242" s="13">
        <f t="shared" si="7"/>
        <v>0.001087341871</v>
      </c>
      <c r="E242" s="3"/>
    </row>
    <row r="243" spans="1:5" ht="12.75">
      <c r="A243" s="25">
        <v>30834</v>
      </c>
      <c r="B243" s="21">
        <v>12137.98</v>
      </c>
      <c r="C243" s="12">
        <f t="shared" si="8"/>
        <v>1.09199965727411</v>
      </c>
      <c r="D243" s="13">
        <f t="shared" si="7"/>
        <v>0.00099847764</v>
      </c>
      <c r="E243" s="3"/>
    </row>
    <row r="244" spans="1:5" ht="12.75">
      <c r="A244" s="25">
        <v>30864</v>
      </c>
      <c r="B244" s="21">
        <v>13254.67</v>
      </c>
      <c r="C244" s="12">
        <f t="shared" si="8"/>
        <v>1.1029999238004415</v>
      </c>
      <c r="D244" s="13">
        <f t="shared" si="7"/>
        <v>0.0009143571</v>
      </c>
      <c r="E244" s="3"/>
    </row>
    <row r="245" spans="1:5" ht="12.75">
      <c r="A245" s="25">
        <v>30895</v>
      </c>
      <c r="B245" s="21">
        <v>14619.9</v>
      </c>
      <c r="C245" s="12">
        <f t="shared" si="8"/>
        <v>1.1060000410399524</v>
      </c>
      <c r="D245" s="13">
        <f t="shared" si="7"/>
        <v>0.000828972949</v>
      </c>
      <c r="E245" s="3"/>
    </row>
    <row r="246" spans="1:5" ht="12.75">
      <c r="A246" s="25">
        <v>30926</v>
      </c>
      <c r="B246" s="21">
        <v>16169.61</v>
      </c>
      <c r="C246" s="12">
        <f t="shared" si="8"/>
        <v>1.10500005875219</v>
      </c>
      <c r="D246" s="13">
        <f t="shared" si="7"/>
        <v>0.000749523434</v>
      </c>
      <c r="E246" s="3"/>
    </row>
    <row r="247" spans="1:5" ht="12.75">
      <c r="A247" s="25">
        <v>30956</v>
      </c>
      <c r="B247" s="21">
        <v>17867.42</v>
      </c>
      <c r="C247" s="12">
        <f t="shared" si="8"/>
        <v>1.125999724638476</v>
      </c>
      <c r="D247" s="13">
        <f t="shared" si="7"/>
        <v>0.000678301715</v>
      </c>
      <c r="E247" s="3"/>
    </row>
    <row r="248" spans="1:5" ht="12.75">
      <c r="A248" s="25">
        <v>30987</v>
      </c>
      <c r="B248" s="21">
        <v>20118.71</v>
      </c>
      <c r="C248" s="12">
        <f t="shared" si="8"/>
        <v>1.0989998861756047</v>
      </c>
      <c r="D248" s="13">
        <f t="shared" si="7"/>
        <v>0.000602399539</v>
      </c>
      <c r="E248" s="3"/>
    </row>
    <row r="249" spans="1:5" ht="12.75">
      <c r="A249" s="25">
        <v>31017</v>
      </c>
      <c r="B249" s="21">
        <v>22110.46</v>
      </c>
      <c r="C249" s="12">
        <f t="shared" si="8"/>
        <v>1.1050000768866863</v>
      </c>
      <c r="D249" s="13">
        <f t="shared" si="7"/>
        <v>0.000548134305</v>
      </c>
      <c r="E249" s="3"/>
    </row>
    <row r="250" spans="1:5" ht="12.75">
      <c r="A250" s="25">
        <v>31048</v>
      </c>
      <c r="B250" s="21">
        <v>24432.06</v>
      </c>
      <c r="C250" s="12">
        <f t="shared" si="8"/>
        <v>1.126000018009124</v>
      </c>
      <c r="D250" s="13">
        <f t="shared" si="7"/>
        <v>0.00049604911</v>
      </c>
      <c r="E250" s="3"/>
    </row>
    <row r="251" spans="1:5" ht="12.75">
      <c r="A251" s="25">
        <v>31079</v>
      </c>
      <c r="B251" s="21">
        <v>27510.5</v>
      </c>
      <c r="C251" s="12">
        <f t="shared" si="8"/>
        <v>1.1019999636502427</v>
      </c>
      <c r="D251" s="13">
        <f t="shared" si="7"/>
        <v>0.000440540943</v>
      </c>
      <c r="E251" s="3"/>
    </row>
    <row r="252" spans="1:5" ht="12.75">
      <c r="A252" s="25">
        <v>31107</v>
      </c>
      <c r="B252" s="21">
        <v>30316.57</v>
      </c>
      <c r="C252" s="12">
        <f t="shared" si="8"/>
        <v>1.1269998551947003</v>
      </c>
      <c r="D252" s="13">
        <f t="shared" si="7"/>
        <v>0.000399764934</v>
      </c>
      <c r="E252" s="3"/>
    </row>
    <row r="253" spans="1:5" ht="12.75">
      <c r="A253" s="25">
        <v>31138</v>
      </c>
      <c r="B253" s="21">
        <v>34166.77</v>
      </c>
      <c r="C253" s="12">
        <f t="shared" si="8"/>
        <v>1.118293008089439</v>
      </c>
      <c r="D253" s="13">
        <f t="shared" si="7"/>
        <v>0.000354716048</v>
      </c>
      <c r="E253" s="3"/>
    </row>
    <row r="254" spans="1:5" ht="12.75">
      <c r="A254" s="25">
        <v>31168</v>
      </c>
      <c r="B254" s="21">
        <v>38208.46</v>
      </c>
      <c r="C254" s="12">
        <f t="shared" si="8"/>
        <v>1.100058992170844</v>
      </c>
      <c r="D254" s="13">
        <f t="shared" si="7"/>
        <v>0.000317194192</v>
      </c>
      <c r="E254" s="3"/>
    </row>
    <row r="255" spans="1:5" ht="12.75">
      <c r="A255" s="25">
        <v>31199</v>
      </c>
      <c r="B255" s="21">
        <v>42031.56</v>
      </c>
      <c r="C255" s="12">
        <f t="shared" si="8"/>
        <v>1.0920819974324056</v>
      </c>
      <c r="D255" s="13">
        <f t="shared" si="7"/>
        <v>0.000288342893</v>
      </c>
      <c r="E255" s="3"/>
    </row>
    <row r="256" spans="1:5" ht="12.75">
      <c r="A256" s="25">
        <v>31229</v>
      </c>
      <c r="B256" s="21">
        <v>45901.91</v>
      </c>
      <c r="C256" s="12">
        <f t="shared" si="8"/>
        <v>1.0761399689032547</v>
      </c>
      <c r="D256" s="13">
        <f t="shared" si="7"/>
        <v>0.000264030442</v>
      </c>
      <c r="E256" s="3"/>
    </row>
    <row r="257" spans="1:5" ht="12.75">
      <c r="A257" s="25">
        <v>31260</v>
      </c>
      <c r="B257" s="21">
        <v>49396.88</v>
      </c>
      <c r="C257" s="12">
        <f t="shared" si="8"/>
        <v>1.0817970689646796</v>
      </c>
      <c r="D257" s="13">
        <f t="shared" si="7"/>
        <v>0.000245349536</v>
      </c>
      <c r="E257" s="3"/>
    </row>
    <row r="258" spans="1:5" ht="12.75">
      <c r="A258" s="25">
        <v>31291</v>
      </c>
      <c r="B258" s="21">
        <v>53437.4</v>
      </c>
      <c r="C258" s="12">
        <f t="shared" si="8"/>
        <v>1.0909999363741498</v>
      </c>
      <c r="D258" s="13">
        <f t="shared" si="7"/>
        <v>0.000226798115</v>
      </c>
      <c r="E258" s="3"/>
    </row>
    <row r="259" spans="1:5" ht="12.75">
      <c r="A259" s="25">
        <v>31321</v>
      </c>
      <c r="B259" s="21">
        <v>58300.2</v>
      </c>
      <c r="C259" s="12">
        <f t="shared" si="8"/>
        <v>1.0900000343051996</v>
      </c>
      <c r="D259" s="13">
        <f t="shared" si="7"/>
        <v>0.000207880961</v>
      </c>
      <c r="E259" s="3"/>
    </row>
    <row r="260" spans="1:5" ht="12.75">
      <c r="A260" s="25">
        <v>31352</v>
      </c>
      <c r="B260" s="21">
        <v>63547.22</v>
      </c>
      <c r="C260" s="12">
        <f t="shared" si="8"/>
        <v>1.1111999864038111</v>
      </c>
      <c r="D260" s="13">
        <f t="shared" si="7"/>
        <v>0.000190716472</v>
      </c>
      <c r="E260" s="3"/>
    </row>
    <row r="261" spans="1:5" ht="12.75">
      <c r="A261" s="25">
        <v>31382</v>
      </c>
      <c r="B261" s="21">
        <v>70613.67</v>
      </c>
      <c r="C261" s="12">
        <f t="shared" si="8"/>
        <v>1.1335992025340138</v>
      </c>
      <c r="D261" s="13">
        <f t="shared" si="7"/>
        <v>0.000171631096</v>
      </c>
      <c r="E261" s="3"/>
    </row>
    <row r="262" spans="1:5" ht="12.75">
      <c r="A262" s="25">
        <v>31413</v>
      </c>
      <c r="B262" s="21">
        <v>80047.6</v>
      </c>
      <c r="C262" s="12">
        <f t="shared" si="8"/>
        <v>1.162300930946087</v>
      </c>
      <c r="D262" s="13">
        <f t="shared" si="7"/>
        <v>0.000151403685</v>
      </c>
      <c r="E262" s="3"/>
    </row>
    <row r="263" spans="1:5" ht="12.75">
      <c r="A263" s="25">
        <v>31444</v>
      </c>
      <c r="B263" s="21">
        <v>93039.4</v>
      </c>
      <c r="C263" s="12">
        <f>B264*1000/B263</f>
        <v>1.1436015279548235</v>
      </c>
      <c r="D263" s="13">
        <f aca="true" t="shared" si="9" ref="D263:D298">ROUNDDOWN(($B$4*6.1701*603.2229/597.06/B263),12)</f>
        <v>0.000130262035</v>
      </c>
      <c r="E263" s="3"/>
    </row>
    <row r="264" spans="1:5" ht="12.75">
      <c r="A264" s="25">
        <v>31472</v>
      </c>
      <c r="B264" s="21">
        <v>106.4</v>
      </c>
      <c r="C264" s="12">
        <f>B265/B264</f>
        <v>1</v>
      </c>
      <c r="D264" s="13">
        <f t="shared" si="9"/>
        <v>0.113905090504</v>
      </c>
      <c r="E264" s="3"/>
    </row>
    <row r="265" spans="1:5" ht="12.75">
      <c r="A265" s="25">
        <v>31503</v>
      </c>
      <c r="B265" s="21">
        <v>106.4</v>
      </c>
      <c r="C265" s="12">
        <f aca="true" t="shared" si="10" ref="C265:C328">B266/B265</f>
        <v>1</v>
      </c>
      <c r="D265" s="13">
        <f t="shared" si="9"/>
        <v>0.113905090504</v>
      </c>
      <c r="E265" s="3"/>
    </row>
    <row r="266" spans="1:5" ht="12.75">
      <c r="A266" s="25">
        <v>31533</v>
      </c>
      <c r="B266" s="21">
        <v>106.4</v>
      </c>
      <c r="C266" s="12">
        <f t="shared" si="10"/>
        <v>1</v>
      </c>
      <c r="D266" s="13">
        <f t="shared" si="9"/>
        <v>0.113905090504</v>
      </c>
      <c r="E266" s="3"/>
    </row>
    <row r="267" spans="1:5" ht="12.75">
      <c r="A267" s="25">
        <v>31564</v>
      </c>
      <c r="B267" s="21">
        <v>106.4</v>
      </c>
      <c r="C267" s="12">
        <f t="shared" si="10"/>
        <v>1</v>
      </c>
      <c r="D267" s="13">
        <f t="shared" si="9"/>
        <v>0.113905090504</v>
      </c>
      <c r="E267" s="3"/>
    </row>
    <row r="268" spans="1:5" ht="12.75">
      <c r="A268" s="25">
        <v>31594</v>
      </c>
      <c r="B268" s="21">
        <v>106.4</v>
      </c>
      <c r="C268" s="12">
        <f t="shared" si="10"/>
        <v>1</v>
      </c>
      <c r="D268" s="13">
        <f t="shared" si="9"/>
        <v>0.113905090504</v>
      </c>
      <c r="E268" s="3"/>
    </row>
    <row r="269" spans="1:5" ht="12.75">
      <c r="A269" s="25">
        <v>31625</v>
      </c>
      <c r="B269" s="21">
        <v>106.4</v>
      </c>
      <c r="C269" s="12">
        <f t="shared" si="10"/>
        <v>1</v>
      </c>
      <c r="D269" s="13">
        <f t="shared" si="9"/>
        <v>0.113905090504</v>
      </c>
      <c r="E269" s="3"/>
    </row>
    <row r="270" spans="1:5" ht="12.75">
      <c r="A270" s="25">
        <v>31656</v>
      </c>
      <c r="B270" s="21">
        <v>106.4</v>
      </c>
      <c r="C270" s="12">
        <f t="shared" si="10"/>
        <v>1</v>
      </c>
      <c r="D270" s="13">
        <f t="shared" si="9"/>
        <v>0.113905090504</v>
      </c>
      <c r="E270" s="3"/>
    </row>
    <row r="271" spans="1:5" ht="12.75">
      <c r="A271" s="25">
        <v>31686</v>
      </c>
      <c r="B271" s="21">
        <v>106.4</v>
      </c>
      <c r="C271" s="12">
        <f t="shared" si="10"/>
        <v>1</v>
      </c>
      <c r="D271" s="13">
        <f t="shared" si="9"/>
        <v>0.113905090504</v>
      </c>
      <c r="E271" s="3"/>
    </row>
    <row r="272" spans="1:5" ht="12.75">
      <c r="A272" s="25">
        <v>31717</v>
      </c>
      <c r="B272" s="21">
        <v>106.4</v>
      </c>
      <c r="C272" s="12">
        <f t="shared" si="10"/>
        <v>1</v>
      </c>
      <c r="D272" s="13">
        <f t="shared" si="9"/>
        <v>0.113905090504</v>
      </c>
      <c r="E272" s="3"/>
    </row>
    <row r="273" spans="1:5" ht="12.75">
      <c r="A273" s="25">
        <v>31747</v>
      </c>
      <c r="B273" s="21">
        <v>106.4</v>
      </c>
      <c r="C273" s="12">
        <f t="shared" si="10"/>
        <v>1</v>
      </c>
      <c r="D273" s="13">
        <f t="shared" si="9"/>
        <v>0.113905090504</v>
      </c>
      <c r="E273" s="3"/>
    </row>
    <row r="274" spans="1:5" ht="12.75">
      <c r="A274" s="25">
        <v>31778</v>
      </c>
      <c r="B274" s="21">
        <v>106.4</v>
      </c>
      <c r="C274" s="12">
        <f t="shared" si="10"/>
        <v>1</v>
      </c>
      <c r="D274" s="13">
        <f t="shared" si="9"/>
        <v>0.113905090504</v>
      </c>
      <c r="E274" s="3"/>
    </row>
    <row r="275" spans="1:5" ht="12.75">
      <c r="A275" s="25">
        <v>31809</v>
      </c>
      <c r="B275" s="21">
        <v>106.4</v>
      </c>
      <c r="C275" s="12">
        <f t="shared" si="10"/>
        <v>1.7068609022556391</v>
      </c>
      <c r="D275" s="13">
        <f t="shared" si="9"/>
        <v>0.113905090504</v>
      </c>
      <c r="E275" s="3"/>
    </row>
    <row r="276" spans="1:5" ht="12.75">
      <c r="A276" s="25">
        <v>31837</v>
      </c>
      <c r="B276" s="21">
        <v>181.61</v>
      </c>
      <c r="C276" s="12">
        <f t="shared" si="10"/>
        <v>1.1451461923902868</v>
      </c>
      <c r="D276" s="13">
        <f t="shared" si="9"/>
        <v>0.066733669014</v>
      </c>
      <c r="E276" s="3"/>
    </row>
    <row r="277" spans="1:5" ht="12.75">
      <c r="A277" s="25">
        <v>31868</v>
      </c>
      <c r="B277" s="21">
        <v>207.97</v>
      </c>
      <c r="C277" s="12">
        <f t="shared" si="10"/>
        <v>1.2095975381064576</v>
      </c>
      <c r="D277" s="13">
        <f t="shared" si="9"/>
        <v>0.05827523984</v>
      </c>
      <c r="E277" s="3"/>
    </row>
    <row r="278" spans="1:5" ht="12.75">
      <c r="A278" s="25">
        <v>31898</v>
      </c>
      <c r="B278" s="21">
        <v>251.56</v>
      </c>
      <c r="C278" s="12">
        <f t="shared" si="10"/>
        <v>1.2344172364445856</v>
      </c>
      <c r="D278" s="13">
        <f t="shared" si="9"/>
        <v>0.048177379669</v>
      </c>
      <c r="E278" s="3"/>
    </row>
    <row r="279" spans="1:5" ht="12.75">
      <c r="A279" s="25">
        <v>31929</v>
      </c>
      <c r="B279" s="21">
        <v>310.53</v>
      </c>
      <c r="C279" s="12">
        <f t="shared" si="10"/>
        <v>1.1802080314301358</v>
      </c>
      <c r="D279" s="13">
        <f t="shared" si="9"/>
        <v>0.039028440504</v>
      </c>
      <c r="E279" s="3"/>
    </row>
    <row r="280" spans="1:5" ht="12.75">
      <c r="A280" s="25">
        <v>31959</v>
      </c>
      <c r="B280" s="21">
        <v>366.49</v>
      </c>
      <c r="C280" s="12">
        <f t="shared" si="10"/>
        <v>1.0305056072471281</v>
      </c>
      <c r="D280" s="13">
        <f t="shared" si="9"/>
        <v>0.033069119565</v>
      </c>
      <c r="E280" s="3"/>
    </row>
    <row r="281" spans="1:5" ht="12.75">
      <c r="A281" s="25">
        <v>31990</v>
      </c>
      <c r="B281" s="21">
        <v>377.67</v>
      </c>
      <c r="C281" s="12">
        <f t="shared" si="10"/>
        <v>1.0636004977890752</v>
      </c>
      <c r="D281" s="13">
        <f t="shared" si="9"/>
        <v>0.032090188867</v>
      </c>
      <c r="E281" s="3"/>
    </row>
    <row r="282" spans="1:5" ht="12.75">
      <c r="A282" s="25">
        <v>32021</v>
      </c>
      <c r="B282" s="21">
        <v>401.69</v>
      </c>
      <c r="C282" s="12">
        <f t="shared" si="10"/>
        <v>1.0568099778436106</v>
      </c>
      <c r="D282" s="13">
        <f t="shared" si="9"/>
        <v>0.030171280414</v>
      </c>
      <c r="E282" s="3"/>
    </row>
    <row r="283" spans="1:5" ht="12.75">
      <c r="A283" s="25">
        <v>32051</v>
      </c>
      <c r="B283" s="21">
        <v>424.51</v>
      </c>
      <c r="C283" s="12">
        <f t="shared" si="10"/>
        <v>1.091799957598172</v>
      </c>
      <c r="D283" s="13">
        <f t="shared" si="9"/>
        <v>0.02854939019</v>
      </c>
      <c r="E283" s="3"/>
    </row>
    <row r="284" spans="1:5" ht="12.75">
      <c r="A284" s="25">
        <v>32082</v>
      </c>
      <c r="B284" s="21">
        <v>463.48</v>
      </c>
      <c r="C284" s="12">
        <f t="shared" si="10"/>
        <v>1.1283982048847847</v>
      </c>
      <c r="D284" s="13">
        <f t="shared" si="9"/>
        <v>0.026148920405</v>
      </c>
      <c r="E284" s="3"/>
    </row>
    <row r="285" spans="1:5" ht="12.75">
      <c r="A285" s="25">
        <v>32112</v>
      </c>
      <c r="B285" s="21">
        <v>522.99</v>
      </c>
      <c r="C285" s="12">
        <f t="shared" si="10"/>
        <v>1.1413984971031952</v>
      </c>
      <c r="D285" s="13">
        <f t="shared" si="9"/>
        <v>0.023173486356</v>
      </c>
      <c r="E285" s="3"/>
    </row>
    <row r="286" spans="1:5" ht="12.75">
      <c r="A286" s="25">
        <v>32143</v>
      </c>
      <c r="B286" s="21">
        <v>596.94</v>
      </c>
      <c r="C286" s="12">
        <f t="shared" si="10"/>
        <v>1.1651087211445035</v>
      </c>
      <c r="D286" s="13">
        <f t="shared" si="9"/>
        <v>0.02030271322</v>
      </c>
      <c r="E286" s="3"/>
    </row>
    <row r="287" spans="1:5" ht="12.75">
      <c r="A287" s="25">
        <v>32174</v>
      </c>
      <c r="B287" s="21">
        <v>695.5</v>
      </c>
      <c r="C287" s="12">
        <f t="shared" si="10"/>
        <v>1.1796117900790797</v>
      </c>
      <c r="D287" s="13">
        <f t="shared" si="9"/>
        <v>0.017425595441</v>
      </c>
      <c r="E287" s="3"/>
    </row>
    <row r="288" spans="1:5" ht="12.75">
      <c r="A288" s="25">
        <v>32203</v>
      </c>
      <c r="B288" s="21">
        <v>820.42</v>
      </c>
      <c r="C288" s="12">
        <f t="shared" si="10"/>
        <v>1.1601009239170181</v>
      </c>
      <c r="D288" s="13">
        <f t="shared" si="9"/>
        <v>0.014772313729</v>
      </c>
      <c r="E288" s="3"/>
    </row>
    <row r="289" spans="1:5" ht="12.75">
      <c r="A289" s="25">
        <v>32234</v>
      </c>
      <c r="B289" s="21">
        <v>951.77</v>
      </c>
      <c r="C289" s="12">
        <f t="shared" si="10"/>
        <v>1.1927986803534467</v>
      </c>
      <c r="D289" s="13">
        <f t="shared" si="9"/>
        <v>0.012733645344</v>
      </c>
      <c r="E289" s="3"/>
    </row>
    <row r="290" spans="1:5" ht="12.75">
      <c r="A290" s="25">
        <v>32264</v>
      </c>
      <c r="B290" s="21">
        <v>1135.27</v>
      </c>
      <c r="C290" s="12">
        <f t="shared" si="10"/>
        <v>1.1777991138671857</v>
      </c>
      <c r="D290" s="13">
        <f t="shared" si="9"/>
        <v>0.010675435473</v>
      </c>
      <c r="E290" s="3"/>
    </row>
    <row r="291" spans="1:5" ht="12.75">
      <c r="A291" s="25">
        <v>32295</v>
      </c>
      <c r="B291" s="21">
        <v>1337.12</v>
      </c>
      <c r="C291" s="12">
        <f t="shared" si="10"/>
        <v>1.195300347014479</v>
      </c>
      <c r="D291" s="13">
        <f t="shared" si="9"/>
        <v>0.009063884789</v>
      </c>
      <c r="E291" s="3"/>
    </row>
    <row r="292" spans="1:5" ht="12.75">
      <c r="A292" s="25">
        <v>32325</v>
      </c>
      <c r="B292" s="21">
        <v>1598.26</v>
      </c>
      <c r="C292" s="12">
        <f t="shared" si="10"/>
        <v>1.2403989338405517</v>
      </c>
      <c r="D292" s="13">
        <f t="shared" si="9"/>
        <v>0.00758293496</v>
      </c>
      <c r="E292" s="3"/>
    </row>
    <row r="293" spans="1:5" ht="12.75">
      <c r="A293" s="25">
        <v>32356</v>
      </c>
      <c r="B293" s="21">
        <v>1982.48</v>
      </c>
      <c r="C293" s="12">
        <f t="shared" si="10"/>
        <v>1.2065998143739154</v>
      </c>
      <c r="D293" s="13">
        <f t="shared" si="9"/>
        <v>0.006113303352</v>
      </c>
      <c r="E293" s="3"/>
    </row>
    <row r="294" spans="1:5" ht="12.75">
      <c r="A294" s="25">
        <v>32387</v>
      </c>
      <c r="B294" s="21">
        <v>2392.06</v>
      </c>
      <c r="C294" s="12">
        <f t="shared" si="10"/>
        <v>1.2400984925127296</v>
      </c>
      <c r="D294" s="13">
        <f t="shared" si="9"/>
        <v>0.005066554195</v>
      </c>
      <c r="E294" s="3"/>
    </row>
    <row r="295" spans="1:5" ht="12.75">
      <c r="A295" s="25">
        <v>32417</v>
      </c>
      <c r="B295" s="21">
        <v>2966.39</v>
      </c>
      <c r="C295" s="12">
        <f t="shared" si="10"/>
        <v>1.2724995701846353</v>
      </c>
      <c r="D295" s="13">
        <f t="shared" si="9"/>
        <v>0.004085606285</v>
      </c>
      <c r="E295" s="3"/>
    </row>
    <row r="296" spans="1:5" ht="12.75">
      <c r="A296" s="25">
        <v>32448</v>
      </c>
      <c r="B296" s="21">
        <v>3774.73</v>
      </c>
      <c r="C296" s="12">
        <f t="shared" si="10"/>
        <v>1.2692007110442336</v>
      </c>
      <c r="D296" s="13">
        <f t="shared" si="9"/>
        <v>0.003210693646</v>
      </c>
      <c r="E296" s="3"/>
    </row>
    <row r="297" spans="1:5" ht="12.75">
      <c r="A297" s="25">
        <v>32478</v>
      </c>
      <c r="B297" s="21">
        <v>4790.89</v>
      </c>
      <c r="C297" s="12">
        <f>B298*1000/B297</f>
        <v>1.2878817923183372</v>
      </c>
      <c r="D297" s="13">
        <f t="shared" si="9"/>
        <v>0.002529697327</v>
      </c>
      <c r="E297" s="3"/>
    </row>
    <row r="298" spans="1:5" ht="12.75">
      <c r="A298" s="25">
        <v>32509</v>
      </c>
      <c r="B298" s="21">
        <v>6.1701</v>
      </c>
      <c r="C298" s="14">
        <v>1</v>
      </c>
      <c r="D298" s="13">
        <f t="shared" si="9"/>
        <v>1.964230989726</v>
      </c>
      <c r="E298" s="6"/>
    </row>
    <row r="299" spans="1:5" ht="12.75">
      <c r="A299" s="25">
        <v>32540</v>
      </c>
      <c r="B299" s="21">
        <v>1</v>
      </c>
      <c r="C299" s="12">
        <f t="shared" si="10"/>
        <v>1.036</v>
      </c>
      <c r="D299" s="13">
        <f aca="true" t="shared" si="11" ref="D299:D333">ROUNDDOWN(($B$4*603.2229/597.06/B299),12)</f>
        <v>1.964230989726</v>
      </c>
      <c r="E299" s="3"/>
    </row>
    <row r="300" spans="1:5" ht="12.75">
      <c r="A300" s="25">
        <v>32568</v>
      </c>
      <c r="B300" s="21">
        <v>1.036</v>
      </c>
      <c r="C300" s="12">
        <f t="shared" si="10"/>
        <v>1.0609073359073358</v>
      </c>
      <c r="D300" s="13">
        <f t="shared" si="11"/>
        <v>1.895975858809</v>
      </c>
      <c r="E300" s="3"/>
    </row>
    <row r="301" spans="1:5" ht="12.75">
      <c r="A301" s="25">
        <v>32599</v>
      </c>
      <c r="B301" s="21">
        <v>1.0991</v>
      </c>
      <c r="C301" s="12">
        <f t="shared" si="10"/>
        <v>1.0730597761805114</v>
      </c>
      <c r="D301" s="13">
        <f t="shared" si="11"/>
        <v>1.787126730712</v>
      </c>
      <c r="E301" s="3"/>
    </row>
    <row r="302" spans="1:5" ht="12.75">
      <c r="A302" s="25">
        <v>32629</v>
      </c>
      <c r="B302" s="21">
        <v>1.1794</v>
      </c>
      <c r="C302" s="12">
        <f t="shared" si="10"/>
        <v>1.0993725623198236</v>
      </c>
      <c r="D302" s="13">
        <f t="shared" si="11"/>
        <v>1.66544937233</v>
      </c>
      <c r="E302" s="3"/>
    </row>
    <row r="303" spans="1:5" ht="12.75">
      <c r="A303" s="25">
        <v>32660</v>
      </c>
      <c r="B303" s="21">
        <v>1.2966</v>
      </c>
      <c r="C303" s="12">
        <f t="shared" si="10"/>
        <v>1.2483418170600031</v>
      </c>
      <c r="D303" s="13">
        <f t="shared" si="11"/>
        <v>1.514908984826</v>
      </c>
      <c r="E303" s="3"/>
    </row>
    <row r="304" spans="1:5" ht="12.75">
      <c r="A304" s="25">
        <v>32690</v>
      </c>
      <c r="B304" s="21">
        <v>1.6186</v>
      </c>
      <c r="C304" s="12">
        <f t="shared" si="10"/>
        <v>1.2876559990114913</v>
      </c>
      <c r="D304" s="13">
        <f t="shared" si="11"/>
        <v>1.213537000943</v>
      </c>
      <c r="E304" s="3"/>
    </row>
    <row r="305" spans="1:5" ht="12.75">
      <c r="A305" s="25">
        <v>32721</v>
      </c>
      <c r="B305" s="21">
        <v>2.0842</v>
      </c>
      <c r="C305" s="12">
        <f t="shared" si="10"/>
        <v>1.2933499664139718</v>
      </c>
      <c r="D305" s="13">
        <f t="shared" si="11"/>
        <v>0.942438820519</v>
      </c>
      <c r="E305" s="3"/>
    </row>
    <row r="306" spans="1:5" ht="12.75">
      <c r="A306" s="25">
        <v>32752</v>
      </c>
      <c r="B306" s="21">
        <v>2.6956</v>
      </c>
      <c r="C306" s="12">
        <f t="shared" si="10"/>
        <v>1.3595117970025226</v>
      </c>
      <c r="D306" s="13">
        <f t="shared" si="11"/>
        <v>0.72868043839</v>
      </c>
      <c r="E306" s="3"/>
    </row>
    <row r="307" spans="1:5" ht="12.75">
      <c r="A307" s="25">
        <v>32782</v>
      </c>
      <c r="B307" s="21">
        <v>3.6647</v>
      </c>
      <c r="C307" s="12">
        <f t="shared" si="10"/>
        <v>1.3762108767429804</v>
      </c>
      <c r="D307" s="13">
        <f t="shared" si="11"/>
        <v>0.535986844687</v>
      </c>
      <c r="E307" s="3"/>
    </row>
    <row r="308" spans="1:5" ht="12.75">
      <c r="A308" s="25">
        <v>32813</v>
      </c>
      <c r="B308" s="21">
        <v>5.0434</v>
      </c>
      <c r="C308" s="12">
        <f t="shared" si="10"/>
        <v>1.4142047031764284</v>
      </c>
      <c r="D308" s="13">
        <f t="shared" si="11"/>
        <v>0.389465636222</v>
      </c>
      <c r="E308" s="3"/>
    </row>
    <row r="309" spans="1:5" ht="12.75">
      <c r="A309" s="25">
        <v>32843</v>
      </c>
      <c r="B309" s="21">
        <v>7.1324</v>
      </c>
      <c r="C309" s="12">
        <f t="shared" si="10"/>
        <v>1.535499971958948</v>
      </c>
      <c r="D309" s="13">
        <f t="shared" si="11"/>
        <v>0.275395517599</v>
      </c>
      <c r="E309" s="3"/>
    </row>
    <row r="310" spans="1:5" ht="12.75">
      <c r="A310" s="25">
        <v>32874</v>
      </c>
      <c r="B310" s="21">
        <v>10.9518</v>
      </c>
      <c r="C310" s="12">
        <f t="shared" si="10"/>
        <v>1.5610949798206688</v>
      </c>
      <c r="D310" s="13">
        <f t="shared" si="11"/>
        <v>0.179352342968</v>
      </c>
      <c r="E310" s="3"/>
    </row>
    <row r="311" spans="1:5" ht="12.75">
      <c r="A311" s="25">
        <v>32905</v>
      </c>
      <c r="B311" s="21">
        <v>17.0968</v>
      </c>
      <c r="C311" s="12">
        <f t="shared" si="10"/>
        <v>1.7278028636937903</v>
      </c>
      <c r="D311" s="13">
        <f t="shared" si="11"/>
        <v>0.114888809</v>
      </c>
      <c r="E311" s="3"/>
    </row>
    <row r="312" spans="1:5" ht="12.75">
      <c r="A312" s="25">
        <v>32933</v>
      </c>
      <c r="B312" s="21">
        <v>29.5399</v>
      </c>
      <c r="C312" s="12">
        <f t="shared" si="10"/>
        <v>1.4128009912017305</v>
      </c>
      <c r="D312" s="13">
        <f t="shared" si="11"/>
        <v>0.06649416517</v>
      </c>
      <c r="E312" s="3"/>
    </row>
    <row r="313" spans="1:5" ht="12.75">
      <c r="A313" s="25">
        <v>32964</v>
      </c>
      <c r="B313" s="21">
        <v>41.734</v>
      </c>
      <c r="C313" s="12">
        <f t="shared" si="10"/>
        <v>1</v>
      </c>
      <c r="D313" s="13">
        <f t="shared" si="11"/>
        <v>0.047065485928</v>
      </c>
      <c r="E313" s="3"/>
    </row>
    <row r="314" spans="1:5" ht="12.75">
      <c r="A314" s="25">
        <v>32994</v>
      </c>
      <c r="B314" s="21">
        <v>41.734</v>
      </c>
      <c r="C314" s="12">
        <f t="shared" si="10"/>
        <v>1.0538002587818085</v>
      </c>
      <c r="D314" s="13">
        <f t="shared" si="11"/>
        <v>0.047065485928</v>
      </c>
      <c r="E314" s="3"/>
    </row>
    <row r="315" spans="1:5" ht="12.75">
      <c r="A315" s="25">
        <v>33025</v>
      </c>
      <c r="B315" s="21">
        <v>43.9793</v>
      </c>
      <c r="C315" s="12">
        <f t="shared" si="10"/>
        <v>1.0960997560215828</v>
      </c>
      <c r="D315" s="13">
        <f t="shared" si="11"/>
        <v>0.044662625137</v>
      </c>
      <c r="E315" s="3"/>
    </row>
    <row r="316" spans="1:5" ht="12.75">
      <c r="A316" s="25">
        <v>33055</v>
      </c>
      <c r="B316" s="21">
        <v>48.2057</v>
      </c>
      <c r="C316" s="12">
        <f t="shared" si="10"/>
        <v>1.1079001030998408</v>
      </c>
      <c r="D316" s="13">
        <f t="shared" si="11"/>
        <v>0.040746861672</v>
      </c>
      <c r="E316" s="3"/>
    </row>
    <row r="317" spans="1:5" ht="12.75">
      <c r="A317" s="25">
        <v>33086</v>
      </c>
      <c r="B317" s="21">
        <v>53.4071</v>
      </c>
      <c r="C317" s="12">
        <f t="shared" si="10"/>
        <v>1.1058005396286261</v>
      </c>
      <c r="D317" s="13">
        <f t="shared" si="11"/>
        <v>0.036778461847</v>
      </c>
      <c r="E317" s="3"/>
    </row>
    <row r="318" spans="1:5" ht="12.75">
      <c r="A318" s="25">
        <v>33117</v>
      </c>
      <c r="B318" s="21">
        <v>59.0576</v>
      </c>
      <c r="C318" s="12">
        <f t="shared" si="10"/>
        <v>1.1284999729078053</v>
      </c>
      <c r="D318" s="13">
        <f t="shared" si="11"/>
        <v>0.033259580303</v>
      </c>
      <c r="E318" s="3"/>
    </row>
    <row r="319" spans="1:5" ht="12.75">
      <c r="A319" s="25">
        <v>33147</v>
      </c>
      <c r="B319" s="21">
        <v>66.6465</v>
      </c>
      <c r="C319" s="12">
        <f t="shared" si="10"/>
        <v>1.1370994725904584</v>
      </c>
      <c r="D319" s="13">
        <f t="shared" si="11"/>
        <v>0.02947238024</v>
      </c>
      <c r="E319" s="3"/>
    </row>
    <row r="320" spans="1:5" ht="12.75">
      <c r="A320" s="25">
        <v>33178</v>
      </c>
      <c r="B320" s="21">
        <v>75.7837</v>
      </c>
      <c r="C320" s="12">
        <f t="shared" si="10"/>
        <v>1.1663998986589463</v>
      </c>
      <c r="D320" s="13">
        <f t="shared" si="11"/>
        <v>0.025918911187</v>
      </c>
      <c r="E320" s="3"/>
    </row>
    <row r="321" spans="1:5" ht="12.75">
      <c r="A321" s="25">
        <v>33208</v>
      </c>
      <c r="B321" s="21">
        <v>88.3941</v>
      </c>
      <c r="C321" s="12">
        <f t="shared" si="10"/>
        <v>1.1938975565111247</v>
      </c>
      <c r="D321" s="13">
        <f t="shared" si="11"/>
        <v>0.022221290671</v>
      </c>
      <c r="E321" s="3"/>
    </row>
    <row r="322" spans="1:5" ht="12.75">
      <c r="A322" s="25">
        <v>33239</v>
      </c>
      <c r="B322" s="21">
        <v>105.5335</v>
      </c>
      <c r="C322" s="12">
        <f t="shared" si="10"/>
        <v>1.2021026498694727</v>
      </c>
      <c r="D322" s="13">
        <f t="shared" si="11"/>
        <v>0.018612393123</v>
      </c>
      <c r="E322" s="3"/>
    </row>
    <row r="323" spans="1:5" ht="12.75">
      <c r="A323" s="25">
        <v>33270</v>
      </c>
      <c r="B323" s="21">
        <v>126.8621</v>
      </c>
      <c r="C323" s="12">
        <f t="shared" si="10"/>
        <v>1.2019996515901914</v>
      </c>
      <c r="D323" s="13">
        <f t="shared" si="11"/>
        <v>0.015483197816</v>
      </c>
      <c r="E323" s="3"/>
    </row>
    <row r="324" spans="1:5" ht="12.75">
      <c r="A324" s="25">
        <v>33298</v>
      </c>
      <c r="B324" s="21">
        <v>152.4882</v>
      </c>
      <c r="C324" s="12">
        <f t="shared" si="10"/>
        <v>1.1179002703159981</v>
      </c>
      <c r="D324" s="13">
        <f t="shared" si="11"/>
        <v>0.01288119992</v>
      </c>
      <c r="E324" s="3"/>
    </row>
    <row r="325" spans="1:5" ht="12.75">
      <c r="A325" s="25">
        <v>33329</v>
      </c>
      <c r="B325" s="21">
        <v>170.4666</v>
      </c>
      <c r="C325" s="12">
        <f t="shared" si="10"/>
        <v>1.0501001369183172</v>
      </c>
      <c r="D325" s="13">
        <f t="shared" si="11"/>
        <v>0.011522673589</v>
      </c>
      <c r="E325" s="3"/>
    </row>
    <row r="326" spans="1:5" ht="12.75">
      <c r="A326" s="25">
        <v>33359</v>
      </c>
      <c r="B326" s="21">
        <v>179.007</v>
      </c>
      <c r="C326" s="12">
        <f t="shared" si="10"/>
        <v>1.0668001809985084</v>
      </c>
      <c r="D326" s="13">
        <f t="shared" si="11"/>
        <v>0.010972928375</v>
      </c>
      <c r="E326" s="3"/>
    </row>
    <row r="327" spans="1:5" ht="12.75">
      <c r="A327" s="25">
        <v>33390</v>
      </c>
      <c r="B327" s="21">
        <v>190.9647</v>
      </c>
      <c r="C327" s="12">
        <f t="shared" si="10"/>
        <v>1.108300120388742</v>
      </c>
      <c r="D327" s="13">
        <f t="shared" si="11"/>
        <v>0.010285832877</v>
      </c>
      <c r="E327" s="3"/>
    </row>
    <row r="328" spans="1:5" ht="12.75">
      <c r="A328" s="25">
        <v>33420</v>
      </c>
      <c r="B328" s="21">
        <v>211.6462</v>
      </c>
      <c r="C328" s="12">
        <f t="shared" si="10"/>
        <v>1.121399769993508</v>
      </c>
      <c r="D328" s="13">
        <f t="shared" si="11"/>
        <v>0.009280728828</v>
      </c>
      <c r="E328" s="3"/>
    </row>
    <row r="329" spans="1:5" ht="12.75">
      <c r="A329" s="25">
        <v>33451</v>
      </c>
      <c r="B329" s="21">
        <v>237.34</v>
      </c>
      <c r="C329" s="12">
        <f aca="true" t="shared" si="12" ref="C329:C362">B330/B329</f>
        <v>1.1561999662930817</v>
      </c>
      <c r="D329" s="13">
        <f t="shared" si="11"/>
        <v>0.008276021697</v>
      </c>
      <c r="E329" s="3"/>
    </row>
    <row r="330" spans="1:5" ht="12.75">
      <c r="A330" s="25">
        <v>33482</v>
      </c>
      <c r="B330" s="21">
        <v>274.4125</v>
      </c>
      <c r="C330" s="12">
        <f t="shared" si="12"/>
        <v>1.1561998815651617</v>
      </c>
      <c r="D330" s="13">
        <f t="shared" si="11"/>
        <v>0.007157950128</v>
      </c>
      <c r="E330" s="3"/>
    </row>
    <row r="331" spans="1:5" ht="12.75">
      <c r="A331" s="25">
        <v>33512</v>
      </c>
      <c r="B331" s="21">
        <v>317.2757</v>
      </c>
      <c r="C331" s="12">
        <f t="shared" si="12"/>
        <v>1.2107999446538138</v>
      </c>
      <c r="D331" s="13">
        <f t="shared" si="11"/>
        <v>0.00619092792</v>
      </c>
      <c r="E331" s="3"/>
    </row>
    <row r="332" spans="1:5" ht="12.75">
      <c r="A332" s="25">
        <v>33543</v>
      </c>
      <c r="B332" s="21">
        <v>384.1574</v>
      </c>
      <c r="C332" s="12">
        <f t="shared" si="12"/>
        <v>1.2648000533114812</v>
      </c>
      <c r="D332" s="13">
        <f t="shared" si="11"/>
        <v>0.005113089035</v>
      </c>
      <c r="E332" s="3"/>
    </row>
    <row r="333" spans="1:5" ht="12.75">
      <c r="A333" s="25">
        <v>33573</v>
      </c>
      <c r="B333" s="21">
        <v>485.8823</v>
      </c>
      <c r="C333" s="12">
        <v>1.2415</v>
      </c>
      <c r="D333" s="13">
        <f t="shared" si="11"/>
        <v>0.004042606593</v>
      </c>
      <c r="E333" s="3"/>
    </row>
    <row r="334" spans="1:5" ht="12.75">
      <c r="A334" s="25">
        <v>33604</v>
      </c>
      <c r="B334" s="21">
        <v>597.06</v>
      </c>
      <c r="C334" s="12">
        <f t="shared" si="12"/>
        <v>1.2560044216661643</v>
      </c>
      <c r="D334" s="13">
        <f aca="true" t="shared" si="13" ref="D334:D365">ROUNDDOWN(($B$4/B334),12)</f>
        <v>0.00325622749</v>
      </c>
      <c r="E334" s="3"/>
    </row>
    <row r="335" spans="1:5" ht="12.75">
      <c r="A335" s="25">
        <v>33635</v>
      </c>
      <c r="B335" s="21">
        <v>749.91</v>
      </c>
      <c r="C335" s="12">
        <f t="shared" si="12"/>
        <v>1.2610046538918003</v>
      </c>
      <c r="D335" s="13">
        <f t="shared" si="13"/>
        <v>0.002592528683</v>
      </c>
      <c r="E335" s="3"/>
    </row>
    <row r="336" spans="1:5" ht="12.75">
      <c r="A336" s="25">
        <v>33664</v>
      </c>
      <c r="B336" s="21">
        <v>945.64</v>
      </c>
      <c r="C336" s="12">
        <f t="shared" si="12"/>
        <v>1.2202952497779282</v>
      </c>
      <c r="D336" s="13">
        <f t="shared" si="13"/>
        <v>0.002055923168</v>
      </c>
      <c r="E336" s="3"/>
    </row>
    <row r="337" spans="1:5" ht="12.75">
      <c r="A337" s="25">
        <v>33695</v>
      </c>
      <c r="B337" s="21">
        <v>1153.96</v>
      </c>
      <c r="C337" s="12">
        <f t="shared" si="12"/>
        <v>1.198299767756248</v>
      </c>
      <c r="D337" s="13">
        <f t="shared" si="13"/>
        <v>0.001684775196</v>
      </c>
      <c r="E337" s="3"/>
    </row>
    <row r="338" spans="1:5" ht="12.75">
      <c r="A338" s="25">
        <v>33725</v>
      </c>
      <c r="B338" s="21">
        <v>1382.79</v>
      </c>
      <c r="C338" s="12">
        <f t="shared" si="12"/>
        <v>1.234496922887785</v>
      </c>
      <c r="D338" s="13">
        <f t="shared" si="13"/>
        <v>0.001405971395</v>
      </c>
      <c r="E338" s="3"/>
    </row>
    <row r="339" spans="1:5" ht="12.75">
      <c r="A339" s="25">
        <v>33756</v>
      </c>
      <c r="B339" s="21">
        <v>1707.05</v>
      </c>
      <c r="C339" s="12">
        <f t="shared" si="12"/>
        <v>1.2326996865938316</v>
      </c>
      <c r="D339" s="13">
        <f t="shared" si="13"/>
        <v>0.001138902308</v>
      </c>
      <c r="E339" s="3"/>
    </row>
    <row r="340" spans="1:5" ht="12.75">
      <c r="A340" s="25">
        <v>33786</v>
      </c>
      <c r="B340" s="21">
        <v>2104.28</v>
      </c>
      <c r="C340" s="12">
        <f t="shared" si="12"/>
        <v>1.2101003668713288</v>
      </c>
      <c r="D340" s="13">
        <f t="shared" si="13"/>
        <v>0.000923908978</v>
      </c>
      <c r="E340" s="3"/>
    </row>
    <row r="341" spans="1:5" ht="12.75">
      <c r="A341" s="25">
        <v>33817</v>
      </c>
      <c r="B341" s="21">
        <v>2546.39</v>
      </c>
      <c r="C341" s="12">
        <f t="shared" si="12"/>
        <v>1.2313981754562342</v>
      </c>
      <c r="D341" s="13">
        <f t="shared" si="13"/>
        <v>0.000763497808</v>
      </c>
      <c r="E341" s="3"/>
    </row>
    <row r="342" spans="1:5" ht="12.75">
      <c r="A342" s="25">
        <v>33848</v>
      </c>
      <c r="B342" s="21">
        <v>3135.62</v>
      </c>
      <c r="C342" s="12">
        <f t="shared" si="12"/>
        <v>1.2332999534382354</v>
      </c>
      <c r="D342" s="13">
        <f t="shared" si="13"/>
        <v>0.000620025125</v>
      </c>
      <c r="E342" s="3"/>
    </row>
    <row r="343" spans="1:5" ht="12.75">
      <c r="A343" s="25">
        <v>33878</v>
      </c>
      <c r="B343" s="21">
        <v>3867.16</v>
      </c>
      <c r="C343" s="12">
        <f t="shared" si="12"/>
        <v>1.2547993876643326</v>
      </c>
      <c r="D343" s="13">
        <f t="shared" si="13"/>
        <v>0.000502736681</v>
      </c>
      <c r="E343" s="3"/>
    </row>
    <row r="344" spans="1:5" ht="12.75">
      <c r="A344" s="25">
        <v>33909</v>
      </c>
      <c r="B344" s="21">
        <v>4852.51</v>
      </c>
      <c r="C344" s="12">
        <f t="shared" si="12"/>
        <v>1.2369989963956798</v>
      </c>
      <c r="D344" s="13">
        <f t="shared" si="13"/>
        <v>0.000400651041</v>
      </c>
      <c r="E344" s="3"/>
    </row>
    <row r="345" spans="1:5" ht="12.75">
      <c r="A345" s="25">
        <v>33939</v>
      </c>
      <c r="B345" s="21">
        <v>6002.55</v>
      </c>
      <c r="C345" s="12">
        <f t="shared" si="12"/>
        <v>1.2349001674288427</v>
      </c>
      <c r="D345" s="13">
        <f t="shared" si="13"/>
        <v>0.000323889544</v>
      </c>
      <c r="E345" s="3"/>
    </row>
    <row r="346" spans="1:5" ht="12.75">
      <c r="A346" s="25">
        <v>33970</v>
      </c>
      <c r="B346" s="22">
        <v>7412.55</v>
      </c>
      <c r="C346" s="12">
        <f t="shared" si="12"/>
        <v>1.294700204383107</v>
      </c>
      <c r="D346" s="13">
        <f t="shared" si="13"/>
        <v>0.000262279942</v>
      </c>
      <c r="E346" s="3"/>
    </row>
    <row r="347" spans="1:5" ht="12.75">
      <c r="A347" s="25">
        <v>34001</v>
      </c>
      <c r="B347" s="21">
        <v>9597.03</v>
      </c>
      <c r="C347" s="12">
        <f t="shared" si="12"/>
        <v>1.267200373448869</v>
      </c>
      <c r="D347" s="13">
        <f t="shared" si="13"/>
        <v>0.000202579671</v>
      </c>
      <c r="E347" s="3"/>
    </row>
    <row r="348" spans="1:5" ht="12.75">
      <c r="A348" s="25">
        <v>34029</v>
      </c>
      <c r="B348" s="21">
        <v>12161.36</v>
      </c>
      <c r="C348" s="12">
        <f t="shared" si="12"/>
        <v>1.2596000776228975</v>
      </c>
      <c r="D348" s="13">
        <f t="shared" si="13"/>
        <v>0.000159863961</v>
      </c>
      <c r="E348" s="3"/>
    </row>
    <row r="349" spans="1:5" ht="12.75">
      <c r="A349" s="25">
        <v>34060</v>
      </c>
      <c r="B349" s="21">
        <v>15318.45</v>
      </c>
      <c r="C349" s="12">
        <f t="shared" si="12"/>
        <v>1.2734003766699633</v>
      </c>
      <c r="D349" s="13">
        <f t="shared" si="13"/>
        <v>0.000126916442</v>
      </c>
      <c r="E349" s="3"/>
    </row>
    <row r="350" spans="1:5" ht="12.75">
      <c r="A350" s="25">
        <v>34090</v>
      </c>
      <c r="B350" s="21">
        <v>19506.52</v>
      </c>
      <c r="C350" s="12">
        <f t="shared" si="12"/>
        <v>1.2881000814086776</v>
      </c>
      <c r="D350" s="13">
        <f t="shared" si="13"/>
        <v>9.9667351E-05</v>
      </c>
      <c r="E350" s="3"/>
    </row>
    <row r="351" spans="1:5" ht="12.75">
      <c r="A351" s="25">
        <v>34121</v>
      </c>
      <c r="B351" s="21">
        <v>25126.35</v>
      </c>
      <c r="C351" s="12">
        <f t="shared" si="12"/>
        <v>1.3033998173232484</v>
      </c>
      <c r="D351" s="13">
        <f t="shared" si="13"/>
        <v>7.7375471E-05</v>
      </c>
      <c r="E351" s="3"/>
    </row>
    <row r="352" spans="1:5" ht="12.75">
      <c r="A352" s="25">
        <v>34151</v>
      </c>
      <c r="B352" s="21">
        <v>32749.68</v>
      </c>
      <c r="C352" s="12">
        <f>B353*1000/B352</f>
        <v>1.3065776520564476</v>
      </c>
      <c r="D352" s="13">
        <f t="shared" si="13"/>
        <v>5.9364341E-05</v>
      </c>
      <c r="E352" s="3"/>
    </row>
    <row r="353" spans="1:5" ht="12.75">
      <c r="A353" s="25">
        <v>34182</v>
      </c>
      <c r="B353" s="21">
        <v>42.79</v>
      </c>
      <c r="C353" s="12">
        <f t="shared" si="12"/>
        <v>1.3199345641505025</v>
      </c>
      <c r="D353" s="13">
        <f t="shared" si="13"/>
        <v>0.04543498914</v>
      </c>
      <c r="E353" s="3"/>
    </row>
    <row r="354" spans="1:5" ht="12.75">
      <c r="A354" s="25">
        <v>34213</v>
      </c>
      <c r="B354" s="21">
        <v>56.48</v>
      </c>
      <c r="C354" s="12">
        <f t="shared" si="12"/>
        <v>1.3438385269121815</v>
      </c>
      <c r="D354" s="13">
        <f t="shared" si="13"/>
        <v>0.034422152714</v>
      </c>
      <c r="E354" s="3"/>
    </row>
    <row r="355" spans="1:5" ht="12.75">
      <c r="A355" s="25">
        <v>34243</v>
      </c>
      <c r="B355" s="21">
        <v>75.9</v>
      </c>
      <c r="C355" s="12">
        <f t="shared" si="12"/>
        <v>1.3516469038208168</v>
      </c>
      <c r="D355" s="13">
        <f t="shared" si="13"/>
        <v>0.025614798225</v>
      </c>
      <c r="E355" s="3"/>
    </row>
    <row r="356" spans="1:5" ht="12.75">
      <c r="A356" s="25">
        <v>34274</v>
      </c>
      <c r="B356" s="21">
        <v>102.59</v>
      </c>
      <c r="C356" s="12">
        <f t="shared" si="12"/>
        <v>1.3390193976021054</v>
      </c>
      <c r="D356" s="13">
        <f t="shared" si="13"/>
        <v>0.018950805978</v>
      </c>
      <c r="E356" s="3"/>
    </row>
    <row r="357" spans="1:5" ht="12.75">
      <c r="A357" s="25">
        <v>34304</v>
      </c>
      <c r="B357" s="21">
        <v>137.37</v>
      </c>
      <c r="C357" s="12">
        <f t="shared" si="12"/>
        <v>1.366892334570867</v>
      </c>
      <c r="D357" s="13">
        <f t="shared" si="13"/>
        <v>0.014152749401</v>
      </c>
      <c r="E357" s="3"/>
    </row>
    <row r="358" spans="1:5" ht="12.75">
      <c r="A358" s="25">
        <v>34335</v>
      </c>
      <c r="B358" s="21">
        <v>187.77</v>
      </c>
      <c r="C358" s="12">
        <f t="shared" si="12"/>
        <v>1.3917026149012088</v>
      </c>
      <c r="D358" s="13">
        <f t="shared" si="13"/>
        <v>0.010353960618</v>
      </c>
      <c r="E358" s="3"/>
    </row>
    <row r="359" spans="1:5" ht="12.75">
      <c r="A359" s="25">
        <v>34366</v>
      </c>
      <c r="B359" s="21">
        <v>261.32</v>
      </c>
      <c r="C359" s="12">
        <f t="shared" si="12"/>
        <v>1.3969845400275525</v>
      </c>
      <c r="D359" s="13">
        <f t="shared" si="13"/>
        <v>0.007439779524</v>
      </c>
      <c r="E359" s="3"/>
    </row>
    <row r="360" spans="1:5" ht="12.75">
      <c r="A360" s="25">
        <v>34394</v>
      </c>
      <c r="B360" s="21">
        <v>365.06</v>
      </c>
      <c r="C360" s="12">
        <f t="shared" si="12"/>
        <v>1.436311839149729</v>
      </c>
      <c r="D360" s="13">
        <f t="shared" si="13"/>
        <v>0.005325599039</v>
      </c>
      <c r="E360" s="3"/>
    </row>
    <row r="361" spans="1:5" ht="12.75">
      <c r="A361" s="25">
        <v>34425</v>
      </c>
      <c r="B361" s="21">
        <v>524.34</v>
      </c>
      <c r="C361" s="12">
        <f t="shared" si="12"/>
        <v>1.4124995232101307</v>
      </c>
      <c r="D361" s="13">
        <f t="shared" si="13"/>
        <v>0.003707829243</v>
      </c>
      <c r="E361" s="3"/>
    </row>
    <row r="362" spans="1:5" ht="12.75">
      <c r="A362" s="25">
        <v>34455</v>
      </c>
      <c r="B362" s="21">
        <v>740.63</v>
      </c>
      <c r="C362" s="12">
        <f t="shared" si="12"/>
        <v>1.4420965934407193</v>
      </c>
      <c r="D362" s="13">
        <f t="shared" si="13"/>
        <v>0.002625012739</v>
      </c>
      <c r="E362" s="3"/>
    </row>
    <row r="363" spans="1:5" ht="12.75">
      <c r="A363" s="25">
        <v>34486</v>
      </c>
      <c r="B363" s="22">
        <v>1068.06</v>
      </c>
      <c r="C363" s="12">
        <f>B364*2750/B363</f>
        <v>1.4465011328951556</v>
      </c>
      <c r="D363" s="13">
        <f t="shared" si="13"/>
        <v>0.001820275251</v>
      </c>
      <c r="E363" s="3"/>
    </row>
    <row r="364" spans="1:5" ht="12.75">
      <c r="A364" s="25">
        <v>34516</v>
      </c>
      <c r="B364" s="21">
        <v>0.5618</v>
      </c>
      <c r="C364" s="12">
        <f>B365/B364</f>
        <v>1.0521537913848344</v>
      </c>
      <c r="D364" s="13">
        <f t="shared" si="13"/>
        <v>3.460596627495</v>
      </c>
      <c r="E364" s="3"/>
    </row>
    <row r="365" spans="1:5" ht="12.75">
      <c r="A365" s="25">
        <v>34547</v>
      </c>
      <c r="B365" s="21">
        <v>0.5911</v>
      </c>
      <c r="C365" s="12">
        <f aca="true" t="shared" si="14" ref="C365:C428">B366/B365</f>
        <v>1.05007612925055</v>
      </c>
      <c r="D365" s="13">
        <f t="shared" si="13"/>
        <v>3.289059694344</v>
      </c>
      <c r="E365" s="3"/>
    </row>
    <row r="366" spans="1:5" ht="12.75">
      <c r="A366" s="25">
        <v>34578</v>
      </c>
      <c r="B366" s="21">
        <v>0.6207</v>
      </c>
      <c r="C366" s="12">
        <f t="shared" si="14"/>
        <v>1.0162719510230385</v>
      </c>
      <c r="D366" s="13">
        <f aca="true" t="shared" si="15" ref="D366:D397">ROUNDDOWN(($B$4/B366),12)</f>
        <v>3.132210706181</v>
      </c>
      <c r="E366" s="3"/>
    </row>
    <row r="367" spans="1:5" ht="12.75">
      <c r="A367" s="25">
        <v>34608</v>
      </c>
      <c r="B367" s="21">
        <v>0.6308</v>
      </c>
      <c r="C367" s="12">
        <f t="shared" si="14"/>
        <v>1.019023462270133</v>
      </c>
      <c r="D367" s="13">
        <f t="shared" si="15"/>
        <v>3.082059583587</v>
      </c>
      <c r="E367" s="3"/>
    </row>
    <row r="368" spans="1:5" ht="12.75">
      <c r="A368" s="25">
        <v>34639</v>
      </c>
      <c r="B368" s="21">
        <v>0.6428</v>
      </c>
      <c r="C368" s="12">
        <f t="shared" si="14"/>
        <v>1.0295581829495954</v>
      </c>
      <c r="D368" s="13">
        <f t="shared" si="15"/>
        <v>3.024522690303</v>
      </c>
      <c r="E368" s="3"/>
    </row>
    <row r="369" spans="1:5" ht="12.75">
      <c r="A369" s="25">
        <v>34669</v>
      </c>
      <c r="B369" s="21">
        <v>0.6618</v>
      </c>
      <c r="C369" s="12">
        <f t="shared" si="14"/>
        <v>1.0225143547899667</v>
      </c>
      <c r="D369" s="13">
        <f t="shared" si="15"/>
        <v>2.937689914365</v>
      </c>
      <c r="E369" s="3"/>
    </row>
    <row r="370" spans="1:5" ht="12.75">
      <c r="A370" s="25">
        <v>34700</v>
      </c>
      <c r="B370" s="21">
        <v>0.6767</v>
      </c>
      <c r="C370" s="12">
        <f t="shared" si="14"/>
        <v>1</v>
      </c>
      <c r="D370" s="13">
        <f t="shared" si="15"/>
        <v>2.873006037131</v>
      </c>
      <c r="E370" s="3"/>
    </row>
    <row r="371" spans="1:5" ht="12.75">
      <c r="A371" s="25">
        <v>34731</v>
      </c>
      <c r="B371" s="21">
        <v>0.6767</v>
      </c>
      <c r="C371" s="12">
        <f t="shared" si="14"/>
        <v>1</v>
      </c>
      <c r="D371" s="13">
        <f t="shared" si="15"/>
        <v>2.873006037131</v>
      </c>
      <c r="E371" s="3"/>
    </row>
    <row r="372" spans="1:5" ht="12.75">
      <c r="A372" s="25">
        <v>34759</v>
      </c>
      <c r="B372" s="21">
        <v>0.6767</v>
      </c>
      <c r="C372" s="12">
        <f t="shared" si="14"/>
        <v>1.043446135658342</v>
      </c>
      <c r="D372" s="13">
        <f t="shared" si="15"/>
        <v>2.873006037131</v>
      </c>
      <c r="E372" s="3"/>
    </row>
    <row r="373" spans="1:5" ht="12.75">
      <c r="A373" s="25">
        <v>34790</v>
      </c>
      <c r="B373" s="21">
        <v>0.7061</v>
      </c>
      <c r="C373" s="12">
        <f t="shared" si="14"/>
        <v>1</v>
      </c>
      <c r="D373" s="13">
        <f t="shared" si="15"/>
        <v>2.753382219695</v>
      </c>
      <c r="E373" s="3"/>
    </row>
    <row r="374" spans="1:5" ht="12.75">
      <c r="A374" s="25">
        <v>34820</v>
      </c>
      <c r="B374" s="21">
        <v>0.7061</v>
      </c>
      <c r="C374" s="12">
        <f t="shared" si="14"/>
        <v>1</v>
      </c>
      <c r="D374" s="13">
        <f t="shared" si="15"/>
        <v>2.753382219695</v>
      </c>
      <c r="E374" s="3"/>
    </row>
    <row r="375" spans="1:5" ht="12.75">
      <c r="A375" s="25">
        <v>34851</v>
      </c>
      <c r="B375" s="21">
        <v>0.7061</v>
      </c>
      <c r="C375" s="12">
        <f t="shared" si="14"/>
        <v>1.071236368786291</v>
      </c>
      <c r="D375" s="13">
        <f t="shared" si="15"/>
        <v>2.753382219695</v>
      </c>
      <c r="E375" s="3"/>
    </row>
    <row r="376" spans="1:5" ht="12.75">
      <c r="A376" s="25">
        <v>34881</v>
      </c>
      <c r="B376" s="21">
        <v>0.7564</v>
      </c>
      <c r="C376" s="12">
        <f t="shared" si="14"/>
        <v>1</v>
      </c>
      <c r="D376" s="13">
        <f t="shared" si="15"/>
        <v>2.570284486153</v>
      </c>
      <c r="E376" s="3"/>
    </row>
    <row r="377" spans="1:5" ht="12.75">
      <c r="A377" s="25">
        <v>34912</v>
      </c>
      <c r="B377" s="21">
        <v>0.7564</v>
      </c>
      <c r="C377" s="12">
        <f t="shared" si="14"/>
        <v>1</v>
      </c>
      <c r="D377" s="13">
        <f t="shared" si="15"/>
        <v>2.570284486153</v>
      </c>
      <c r="E377" s="3"/>
    </row>
    <row r="378" spans="1:4" ht="12.75">
      <c r="A378" s="25">
        <v>34943</v>
      </c>
      <c r="B378" s="21">
        <v>0.7564</v>
      </c>
      <c r="C378" s="12">
        <f t="shared" si="14"/>
        <v>1.051295610787943</v>
      </c>
      <c r="D378" s="13">
        <f t="shared" si="15"/>
        <v>2.570284486153</v>
      </c>
    </row>
    <row r="379" spans="1:4" ht="12.75">
      <c r="A379" s="25">
        <v>34973</v>
      </c>
      <c r="B379" s="21">
        <v>0.7952</v>
      </c>
      <c r="C379" s="12">
        <f t="shared" si="14"/>
        <v>1</v>
      </c>
      <c r="D379" s="13">
        <f t="shared" si="15"/>
        <v>2.444873220984</v>
      </c>
    </row>
    <row r="380" spans="1:4" ht="12.75">
      <c r="A380" s="25">
        <v>35004</v>
      </c>
      <c r="B380" s="21">
        <v>0.7952</v>
      </c>
      <c r="C380" s="12">
        <f t="shared" si="14"/>
        <v>1</v>
      </c>
      <c r="D380" s="13">
        <f t="shared" si="15"/>
        <v>2.444873220984</v>
      </c>
    </row>
    <row r="381" spans="1:4" ht="12.75">
      <c r="A381" s="25">
        <v>35034</v>
      </c>
      <c r="B381" s="21">
        <v>0.7952</v>
      </c>
      <c r="C381" s="12">
        <f t="shared" si="14"/>
        <v>1.0421277665995976</v>
      </c>
      <c r="D381" s="13">
        <f t="shared" si="15"/>
        <v>2.444873220984</v>
      </c>
    </row>
    <row r="382" spans="1:4" ht="12.75">
      <c r="A382" s="25">
        <v>35065</v>
      </c>
      <c r="B382" s="21">
        <v>0.8287</v>
      </c>
      <c r="C382" s="12">
        <f t="shared" si="14"/>
        <v>1</v>
      </c>
      <c r="D382" s="13">
        <f t="shared" si="15"/>
        <v>2.3460398037</v>
      </c>
    </row>
    <row r="383" spans="1:4" ht="12.75">
      <c r="A383" s="25">
        <v>35096</v>
      </c>
      <c r="B383" s="21">
        <v>0.8287</v>
      </c>
      <c r="C383" s="12">
        <f t="shared" si="14"/>
        <v>1</v>
      </c>
      <c r="D383" s="13">
        <f t="shared" si="15"/>
        <v>2.3460398037</v>
      </c>
    </row>
    <row r="384" spans="1:4" ht="12.75">
      <c r="A384" s="25">
        <v>35125</v>
      </c>
      <c r="B384" s="21">
        <v>0.8287</v>
      </c>
      <c r="C384" s="12">
        <f t="shared" si="14"/>
        <v>1</v>
      </c>
      <c r="D384" s="13">
        <f t="shared" si="15"/>
        <v>2.3460398037</v>
      </c>
    </row>
    <row r="385" spans="1:4" ht="12.75">
      <c r="A385" s="25">
        <v>35156</v>
      </c>
      <c r="B385" s="21">
        <v>0.8287</v>
      </c>
      <c r="C385" s="12">
        <f t="shared" si="14"/>
        <v>1</v>
      </c>
      <c r="D385" s="13">
        <f t="shared" si="15"/>
        <v>2.3460398037</v>
      </c>
    </row>
    <row r="386" spans="1:4" ht="12.75">
      <c r="A386" s="25">
        <v>35186</v>
      </c>
      <c r="B386" s="21">
        <v>0.8287</v>
      </c>
      <c r="C386" s="12">
        <f t="shared" si="14"/>
        <v>1</v>
      </c>
      <c r="D386" s="13">
        <f t="shared" si="15"/>
        <v>2.3460398037</v>
      </c>
    </row>
    <row r="387" spans="1:4" ht="12.75">
      <c r="A387" s="25">
        <v>35217</v>
      </c>
      <c r="B387" s="21">
        <v>0.8287</v>
      </c>
      <c r="C387" s="12">
        <f t="shared" si="14"/>
        <v>1.067575721008809</v>
      </c>
      <c r="D387" s="13">
        <f t="shared" si="15"/>
        <v>2.3460398037</v>
      </c>
    </row>
    <row r="388" spans="1:4" ht="12.75">
      <c r="A388" s="25">
        <v>35247</v>
      </c>
      <c r="B388" s="21">
        <v>0.8847</v>
      </c>
      <c r="C388" s="12">
        <f t="shared" si="14"/>
        <v>1</v>
      </c>
      <c r="D388" s="13">
        <f t="shared" si="15"/>
        <v>2.197539488331</v>
      </c>
    </row>
    <row r="389" spans="1:7" ht="12.75">
      <c r="A389" s="25">
        <v>35278</v>
      </c>
      <c r="B389" s="21">
        <v>0.8847</v>
      </c>
      <c r="C389" s="12">
        <f t="shared" si="14"/>
        <v>1</v>
      </c>
      <c r="D389" s="13">
        <f t="shared" si="15"/>
        <v>2.197539488331</v>
      </c>
      <c r="F389" s="7"/>
      <c r="G389" s="8"/>
    </row>
    <row r="390" spans="1:4" ht="12.75">
      <c r="A390" s="25">
        <v>35309</v>
      </c>
      <c r="B390" s="21">
        <v>0.8847</v>
      </c>
      <c r="C390" s="12">
        <f t="shared" si="14"/>
        <v>1</v>
      </c>
      <c r="D390" s="13">
        <f t="shared" si="15"/>
        <v>2.197539488331</v>
      </c>
    </row>
    <row r="391" spans="1:4" ht="12.75">
      <c r="A391" s="25">
        <v>35339</v>
      </c>
      <c r="B391" s="21">
        <v>0.8847</v>
      </c>
      <c r="C391" s="12">
        <f t="shared" si="14"/>
        <v>1</v>
      </c>
      <c r="D391" s="13">
        <f t="shared" si="15"/>
        <v>2.197539488331</v>
      </c>
    </row>
    <row r="392" spans="1:4" ht="12.75">
      <c r="A392" s="25">
        <v>35370</v>
      </c>
      <c r="B392" s="21">
        <v>0.8847</v>
      </c>
      <c r="C392" s="15">
        <f t="shared" si="14"/>
        <v>1</v>
      </c>
      <c r="D392" s="13">
        <f t="shared" si="15"/>
        <v>2.197539488331</v>
      </c>
    </row>
    <row r="393" spans="1:4" ht="12.75">
      <c r="A393" s="25">
        <v>35400</v>
      </c>
      <c r="B393" s="21">
        <v>0.8847</v>
      </c>
      <c r="C393" s="12">
        <f t="shared" si="14"/>
        <v>1.029501525940997</v>
      </c>
      <c r="D393" s="13">
        <f t="shared" si="15"/>
        <v>2.197539488331</v>
      </c>
    </row>
    <row r="394" spans="1:4" ht="12.75">
      <c r="A394" s="25">
        <v>35431</v>
      </c>
      <c r="B394" s="21">
        <v>0.9108</v>
      </c>
      <c r="C394" s="12">
        <f t="shared" si="14"/>
        <v>1</v>
      </c>
      <c r="D394" s="13">
        <f t="shared" si="15"/>
        <v>2.134566518804</v>
      </c>
    </row>
    <row r="395" spans="1:4" ht="12.75">
      <c r="A395" s="25">
        <v>35462</v>
      </c>
      <c r="B395" s="21">
        <v>0.9108</v>
      </c>
      <c r="C395" s="12">
        <f t="shared" si="14"/>
        <v>1</v>
      </c>
      <c r="D395" s="13">
        <f t="shared" si="15"/>
        <v>2.134566518804</v>
      </c>
    </row>
    <row r="396" spans="1:4" ht="12.75">
      <c r="A396" s="25">
        <v>35490</v>
      </c>
      <c r="B396" s="21">
        <v>0.9108</v>
      </c>
      <c r="C396" s="12">
        <f t="shared" si="14"/>
        <v>1</v>
      </c>
      <c r="D396" s="13">
        <f t="shared" si="15"/>
        <v>2.134566518804</v>
      </c>
    </row>
    <row r="397" spans="1:4" ht="12.75">
      <c r="A397" s="25">
        <v>35521</v>
      </c>
      <c r="B397" s="21">
        <v>0.9108</v>
      </c>
      <c r="C397" s="12">
        <f t="shared" si="14"/>
        <v>1</v>
      </c>
      <c r="D397" s="13">
        <f t="shared" si="15"/>
        <v>2.134566518804</v>
      </c>
    </row>
    <row r="398" spans="1:4" ht="12.75">
      <c r="A398" s="25">
        <v>35551</v>
      </c>
      <c r="B398" s="21">
        <v>0.9108</v>
      </c>
      <c r="C398" s="12">
        <f t="shared" si="14"/>
        <v>1</v>
      </c>
      <c r="D398" s="13">
        <f aca="true" t="shared" si="16" ref="D398:D429">ROUNDDOWN(($B$4/B398),12)</f>
        <v>2.134566518804</v>
      </c>
    </row>
    <row r="399" spans="1:4" ht="12.75">
      <c r="A399" s="25">
        <v>35582</v>
      </c>
      <c r="B399" s="21">
        <v>0.9108</v>
      </c>
      <c r="C399" s="12">
        <f t="shared" si="14"/>
        <v>1</v>
      </c>
      <c r="D399" s="13">
        <f t="shared" si="16"/>
        <v>2.134566518804</v>
      </c>
    </row>
    <row r="400" spans="1:4" ht="12.75">
      <c r="A400" s="25">
        <v>35612</v>
      </c>
      <c r="B400" s="21">
        <v>0.9108</v>
      </c>
      <c r="C400" s="12">
        <f t="shared" si="14"/>
        <v>1</v>
      </c>
      <c r="D400" s="13">
        <f t="shared" si="16"/>
        <v>2.134566518804</v>
      </c>
    </row>
    <row r="401" spans="1:4" ht="12.75">
      <c r="A401" s="25">
        <v>35643</v>
      </c>
      <c r="B401" s="21">
        <v>0.9108</v>
      </c>
      <c r="C401" s="12">
        <f t="shared" si="14"/>
        <v>1</v>
      </c>
      <c r="D401" s="13">
        <f t="shared" si="16"/>
        <v>2.134566518804</v>
      </c>
    </row>
    <row r="402" spans="1:4" ht="12.75">
      <c r="A402" s="25">
        <v>35674</v>
      </c>
      <c r="B402" s="21">
        <v>0.9108</v>
      </c>
      <c r="C402" s="12">
        <f t="shared" si="14"/>
        <v>1</v>
      </c>
      <c r="D402" s="13">
        <f t="shared" si="16"/>
        <v>2.134566518804</v>
      </c>
    </row>
    <row r="403" spans="1:4" ht="12.75">
      <c r="A403" s="25">
        <v>35704</v>
      </c>
      <c r="B403" s="21">
        <v>0.9108</v>
      </c>
      <c r="C403" s="12">
        <f t="shared" si="14"/>
        <v>1</v>
      </c>
      <c r="D403" s="13">
        <f t="shared" si="16"/>
        <v>2.134566518804</v>
      </c>
    </row>
    <row r="404" spans="1:4" ht="12.75">
      <c r="A404" s="25">
        <v>35735</v>
      </c>
      <c r="B404" s="21">
        <v>0.9108</v>
      </c>
      <c r="C404" s="12">
        <f t="shared" si="14"/>
        <v>1</v>
      </c>
      <c r="D404" s="13">
        <f t="shared" si="16"/>
        <v>2.134566518804</v>
      </c>
    </row>
    <row r="405" spans="1:4" ht="12.75">
      <c r="A405" s="25">
        <v>35765</v>
      </c>
      <c r="B405" s="21">
        <v>0.9108</v>
      </c>
      <c r="C405" s="12">
        <f t="shared" si="14"/>
        <v>1.055226174791392</v>
      </c>
      <c r="D405" s="13">
        <f t="shared" si="16"/>
        <v>2.134566518804</v>
      </c>
    </row>
    <row r="406" spans="1:4" ht="12.75">
      <c r="A406" s="25">
        <v>35796</v>
      </c>
      <c r="B406" s="21">
        <v>0.9611</v>
      </c>
      <c r="C406" s="12">
        <f t="shared" si="14"/>
        <v>1</v>
      </c>
      <c r="D406" s="13">
        <f t="shared" si="16"/>
        <v>2.022852133312</v>
      </c>
    </row>
    <row r="407" spans="1:4" ht="12.75">
      <c r="A407" s="25">
        <v>35827</v>
      </c>
      <c r="B407" s="21">
        <v>0.9611</v>
      </c>
      <c r="C407" s="12">
        <f t="shared" si="14"/>
        <v>1</v>
      </c>
      <c r="D407" s="13">
        <f t="shared" si="16"/>
        <v>2.022852133312</v>
      </c>
    </row>
    <row r="408" spans="1:4" ht="12.75">
      <c r="A408" s="25">
        <v>35855</v>
      </c>
      <c r="B408" s="21">
        <v>0.9611</v>
      </c>
      <c r="C408" s="12">
        <f t="shared" si="14"/>
        <v>1</v>
      </c>
      <c r="D408" s="13">
        <f t="shared" si="16"/>
        <v>2.022852133312</v>
      </c>
    </row>
    <row r="409" spans="1:4" ht="12.75">
      <c r="A409" s="25">
        <v>35886</v>
      </c>
      <c r="B409" s="21">
        <v>0.9611</v>
      </c>
      <c r="C409" s="12">
        <f t="shared" si="14"/>
        <v>1</v>
      </c>
      <c r="D409" s="13">
        <f t="shared" si="16"/>
        <v>2.022852133312</v>
      </c>
    </row>
    <row r="410" spans="1:4" ht="12.75">
      <c r="A410" s="25">
        <v>35916</v>
      </c>
      <c r="B410" s="21">
        <v>0.9611</v>
      </c>
      <c r="C410" s="12">
        <f t="shared" si="14"/>
        <v>1</v>
      </c>
      <c r="D410" s="13">
        <f t="shared" si="16"/>
        <v>2.022852133312</v>
      </c>
    </row>
    <row r="411" spans="1:4" ht="12.75">
      <c r="A411" s="25">
        <v>35947</v>
      </c>
      <c r="B411" s="21">
        <v>0.9611</v>
      </c>
      <c r="C411" s="12">
        <f t="shared" si="14"/>
        <v>1</v>
      </c>
      <c r="D411" s="13">
        <f t="shared" si="16"/>
        <v>2.022852133312</v>
      </c>
    </row>
    <row r="412" spans="1:4" ht="12.75">
      <c r="A412" s="25">
        <v>35977</v>
      </c>
      <c r="B412" s="21">
        <v>0.9611</v>
      </c>
      <c r="C412" s="12">
        <f t="shared" si="14"/>
        <v>1</v>
      </c>
      <c r="D412" s="13">
        <f t="shared" si="16"/>
        <v>2.022852133312</v>
      </c>
    </row>
    <row r="413" spans="1:4" ht="12.75">
      <c r="A413" s="25">
        <v>36008</v>
      </c>
      <c r="B413" s="21">
        <v>0.9611</v>
      </c>
      <c r="C413" s="12">
        <f t="shared" si="14"/>
        <v>1</v>
      </c>
      <c r="D413" s="13">
        <f t="shared" si="16"/>
        <v>2.022852133312</v>
      </c>
    </row>
    <row r="414" spans="1:4" ht="12.75">
      <c r="A414" s="25">
        <v>36039</v>
      </c>
      <c r="B414" s="21">
        <v>0.9611</v>
      </c>
      <c r="C414" s="12">
        <f t="shared" si="14"/>
        <v>1</v>
      </c>
      <c r="D414" s="13">
        <f t="shared" si="16"/>
        <v>2.022852133312</v>
      </c>
    </row>
    <row r="415" spans="1:4" ht="12.75">
      <c r="A415" s="25">
        <v>36069</v>
      </c>
      <c r="B415" s="21">
        <v>0.9611</v>
      </c>
      <c r="C415" s="12">
        <f t="shared" si="14"/>
        <v>1</v>
      </c>
      <c r="D415" s="13">
        <f t="shared" si="16"/>
        <v>2.022852133312</v>
      </c>
    </row>
    <row r="416" spans="1:4" ht="12.75">
      <c r="A416" s="25">
        <v>36100</v>
      </c>
      <c r="B416" s="21">
        <v>0.9611</v>
      </c>
      <c r="C416" s="12">
        <f t="shared" si="14"/>
        <v>1</v>
      </c>
      <c r="D416" s="13">
        <f t="shared" si="16"/>
        <v>2.022852133312</v>
      </c>
    </row>
    <row r="417" spans="1:4" ht="12.75">
      <c r="A417" s="25">
        <v>36130</v>
      </c>
      <c r="B417" s="21">
        <v>0.9611</v>
      </c>
      <c r="C417" s="12">
        <f t="shared" si="14"/>
        <v>1.0165435438559984</v>
      </c>
      <c r="D417" s="13">
        <f t="shared" si="16"/>
        <v>2.022852133312</v>
      </c>
    </row>
    <row r="418" spans="1:4" ht="12.75">
      <c r="A418" s="25">
        <v>36161</v>
      </c>
      <c r="B418" s="21">
        <v>0.977</v>
      </c>
      <c r="C418" s="12">
        <f t="shared" si="14"/>
        <v>1</v>
      </c>
      <c r="D418" s="13">
        <f t="shared" si="16"/>
        <v>1.989931612412</v>
      </c>
    </row>
    <row r="419" spans="1:4" ht="12.75">
      <c r="A419" s="25">
        <v>36192</v>
      </c>
      <c r="B419" s="21">
        <v>0.977</v>
      </c>
      <c r="C419" s="12">
        <f t="shared" si="14"/>
        <v>1</v>
      </c>
      <c r="D419" s="13">
        <f t="shared" si="16"/>
        <v>1.989931612412</v>
      </c>
    </row>
    <row r="420" spans="1:4" ht="12.75">
      <c r="A420" s="25">
        <v>36220</v>
      </c>
      <c r="B420" s="21">
        <v>0.977</v>
      </c>
      <c r="C420" s="12">
        <f t="shared" si="14"/>
        <v>1</v>
      </c>
      <c r="D420" s="13">
        <f t="shared" si="16"/>
        <v>1.989931612412</v>
      </c>
    </row>
    <row r="421" spans="1:4" ht="12.75">
      <c r="A421" s="25">
        <v>36251</v>
      </c>
      <c r="B421" s="21">
        <v>0.977</v>
      </c>
      <c r="C421" s="12">
        <f t="shared" si="14"/>
        <v>1</v>
      </c>
      <c r="D421" s="13">
        <f t="shared" si="16"/>
        <v>1.989931612412</v>
      </c>
    </row>
    <row r="422" spans="1:4" ht="12.75">
      <c r="A422" s="25">
        <v>36281</v>
      </c>
      <c r="B422" s="21">
        <v>0.977</v>
      </c>
      <c r="C422" s="12">
        <f t="shared" si="14"/>
        <v>1</v>
      </c>
      <c r="D422" s="13">
        <f t="shared" si="16"/>
        <v>1.989931612412</v>
      </c>
    </row>
    <row r="423" spans="1:4" ht="12.75">
      <c r="A423" s="25">
        <v>36312</v>
      </c>
      <c r="B423" s="21">
        <v>0.977</v>
      </c>
      <c r="C423" s="12">
        <f t="shared" si="14"/>
        <v>1</v>
      </c>
      <c r="D423" s="13">
        <f t="shared" si="16"/>
        <v>1.989931612412</v>
      </c>
    </row>
    <row r="424" spans="1:4" ht="12.75">
      <c r="A424" s="25">
        <v>36342</v>
      </c>
      <c r="B424" s="21">
        <v>0.977</v>
      </c>
      <c r="C424" s="12">
        <f t="shared" si="14"/>
        <v>1</v>
      </c>
      <c r="D424" s="13">
        <f t="shared" si="16"/>
        <v>1.989931612412</v>
      </c>
    </row>
    <row r="425" spans="1:4" ht="12.75">
      <c r="A425" s="25">
        <v>36373</v>
      </c>
      <c r="B425" s="21">
        <v>0.977</v>
      </c>
      <c r="C425" s="12">
        <f t="shared" si="14"/>
        <v>1</v>
      </c>
      <c r="D425" s="13">
        <f t="shared" si="16"/>
        <v>1.989931612412</v>
      </c>
    </row>
    <row r="426" spans="1:4" ht="12.75">
      <c r="A426" s="25">
        <v>36404</v>
      </c>
      <c r="B426" s="21">
        <v>0.977</v>
      </c>
      <c r="C426" s="12">
        <f t="shared" si="14"/>
        <v>1</v>
      </c>
      <c r="D426" s="13">
        <f t="shared" si="16"/>
        <v>1.989931612412</v>
      </c>
    </row>
    <row r="427" spans="1:4" ht="12.75">
      <c r="A427" s="25">
        <v>36434</v>
      </c>
      <c r="B427" s="21">
        <v>0.977</v>
      </c>
      <c r="C427" s="12">
        <f t="shared" si="14"/>
        <v>1</v>
      </c>
      <c r="D427" s="13">
        <f t="shared" si="16"/>
        <v>1.989931612412</v>
      </c>
    </row>
    <row r="428" spans="1:4" ht="12.75">
      <c r="A428" s="25">
        <v>36465</v>
      </c>
      <c r="B428" s="21">
        <v>0.977</v>
      </c>
      <c r="C428" s="12">
        <f t="shared" si="14"/>
        <v>1</v>
      </c>
      <c r="D428" s="13">
        <f t="shared" si="16"/>
        <v>1.989931612412</v>
      </c>
    </row>
    <row r="429" spans="1:4" ht="12.75">
      <c r="A429" s="25">
        <v>36495</v>
      </c>
      <c r="B429" s="21">
        <v>0.977</v>
      </c>
      <c r="C429" s="12">
        <f>B430/B429</f>
        <v>1.0891504605936542</v>
      </c>
      <c r="D429" s="13">
        <f t="shared" si="16"/>
        <v>1.989931612412</v>
      </c>
    </row>
    <row r="430" spans="1:4" ht="12.75">
      <c r="A430" s="25">
        <v>36526</v>
      </c>
      <c r="B430" s="21">
        <v>1.0641</v>
      </c>
      <c r="C430" s="12">
        <v>1</v>
      </c>
      <c r="D430" s="13">
        <f aca="true" t="shared" si="17" ref="D430:D461">ROUNDDOWN(($B$4/B430),12)</f>
        <v>1.827049323679</v>
      </c>
    </row>
    <row r="431" spans="1:4" ht="12.75">
      <c r="A431" s="25">
        <v>36557</v>
      </c>
      <c r="B431" s="21">
        <v>1.0641</v>
      </c>
      <c r="C431" s="12">
        <v>1</v>
      </c>
      <c r="D431" s="13">
        <f t="shared" si="17"/>
        <v>1.827049323679</v>
      </c>
    </row>
    <row r="432" spans="1:4" ht="12.75">
      <c r="A432" s="25">
        <v>36586</v>
      </c>
      <c r="B432" s="21">
        <v>1.0641</v>
      </c>
      <c r="C432" s="12">
        <v>1</v>
      </c>
      <c r="D432" s="13">
        <f t="shared" si="17"/>
        <v>1.827049323679</v>
      </c>
    </row>
    <row r="433" spans="1:4" ht="12.75">
      <c r="A433" s="25">
        <v>36617</v>
      </c>
      <c r="B433" s="21">
        <v>1.0641</v>
      </c>
      <c r="C433" s="12">
        <v>1</v>
      </c>
      <c r="D433" s="13">
        <f t="shared" si="17"/>
        <v>1.827049323679</v>
      </c>
    </row>
    <row r="434" spans="1:4" ht="12.75">
      <c r="A434" s="25">
        <v>36647</v>
      </c>
      <c r="B434" s="21">
        <v>1.0641</v>
      </c>
      <c r="C434" s="12">
        <v>1</v>
      </c>
      <c r="D434" s="13">
        <f t="shared" si="17"/>
        <v>1.827049323679</v>
      </c>
    </row>
    <row r="435" spans="1:4" ht="12.75">
      <c r="A435" s="25">
        <v>36678</v>
      </c>
      <c r="B435" s="21">
        <v>1.0641</v>
      </c>
      <c r="C435" s="12">
        <v>1</v>
      </c>
      <c r="D435" s="13">
        <f t="shared" si="17"/>
        <v>1.827049323679</v>
      </c>
    </row>
    <row r="436" spans="1:4" ht="12.75">
      <c r="A436" s="25">
        <v>36708</v>
      </c>
      <c r="B436" s="21">
        <v>1.0641</v>
      </c>
      <c r="C436" s="12">
        <v>1</v>
      </c>
      <c r="D436" s="13">
        <f t="shared" si="17"/>
        <v>1.827049323679</v>
      </c>
    </row>
    <row r="437" spans="1:4" ht="12.75">
      <c r="A437" s="25">
        <v>36739</v>
      </c>
      <c r="B437" s="21">
        <v>1.0641</v>
      </c>
      <c r="C437" s="12">
        <v>1</v>
      </c>
      <c r="D437" s="13">
        <f t="shared" si="17"/>
        <v>1.827049323679</v>
      </c>
    </row>
    <row r="438" spans="1:4" ht="12.75">
      <c r="A438" s="25">
        <v>36770</v>
      </c>
      <c r="B438" s="21">
        <v>1.0641</v>
      </c>
      <c r="C438" s="12">
        <v>1</v>
      </c>
      <c r="D438" s="13">
        <f t="shared" si="17"/>
        <v>1.827049323679</v>
      </c>
    </row>
    <row r="439" spans="1:4" ht="12.75">
      <c r="A439" s="25">
        <v>36800</v>
      </c>
      <c r="B439" s="21">
        <v>1.0641</v>
      </c>
      <c r="C439" s="12">
        <v>1</v>
      </c>
      <c r="D439" s="13">
        <f t="shared" si="17"/>
        <v>1.827049323679</v>
      </c>
    </row>
    <row r="440" spans="1:4" ht="12.75">
      <c r="A440" s="25">
        <v>36831</v>
      </c>
      <c r="B440" s="21">
        <v>1.0641</v>
      </c>
      <c r="C440" s="12">
        <v>1</v>
      </c>
      <c r="D440" s="13">
        <f t="shared" si="17"/>
        <v>1.827049323679</v>
      </c>
    </row>
    <row r="441" spans="1:4" ht="12.75">
      <c r="A441" s="25">
        <v>36861</v>
      </c>
      <c r="B441" s="21">
        <v>1.0641</v>
      </c>
      <c r="C441" s="12">
        <v>1.0604</v>
      </c>
      <c r="D441" s="13">
        <f t="shared" si="17"/>
        <v>1.827049323679</v>
      </c>
    </row>
    <row r="442" spans="1:4" ht="12.75">
      <c r="A442" s="25">
        <v>36892</v>
      </c>
      <c r="B442" s="21">
        <f>(B441*C441)</f>
        <v>1.1283716400000001</v>
      </c>
      <c r="C442" s="12">
        <v>1.0063</v>
      </c>
      <c r="D442" s="13">
        <f t="shared" si="17"/>
        <v>1.722981255827</v>
      </c>
    </row>
    <row r="443" spans="1:4" ht="12.75">
      <c r="A443" s="25">
        <v>36923</v>
      </c>
      <c r="B443" s="21">
        <f aca="true" t="shared" si="18" ref="B443:B506">(B442*C442)</f>
        <v>1.135480381332</v>
      </c>
      <c r="C443" s="12">
        <v>1.005</v>
      </c>
      <c r="D443" s="13">
        <f t="shared" si="17"/>
        <v>1.712194430912</v>
      </c>
    </row>
    <row r="444" spans="1:4" ht="12.75">
      <c r="A444" s="25">
        <v>36951</v>
      </c>
      <c r="B444" s="21">
        <f t="shared" si="18"/>
        <v>1.14115778323866</v>
      </c>
      <c r="C444" s="12">
        <v>1.0036</v>
      </c>
      <c r="D444" s="13">
        <f t="shared" si="17"/>
        <v>1.703676050659</v>
      </c>
    </row>
    <row r="445" spans="1:4" ht="12.75">
      <c r="A445" s="25">
        <v>36982</v>
      </c>
      <c r="B445" s="21">
        <f t="shared" si="18"/>
        <v>1.1452659512583192</v>
      </c>
      <c r="C445" s="12">
        <v>1.005</v>
      </c>
      <c r="D445" s="13">
        <f t="shared" si="17"/>
        <v>1.697564817316</v>
      </c>
    </row>
    <row r="446" spans="1:4" ht="12.75">
      <c r="A446" s="25">
        <v>37012</v>
      </c>
      <c r="B446" s="21">
        <f t="shared" si="18"/>
        <v>1.1509922810146107</v>
      </c>
      <c r="C446" s="12">
        <v>1.0049</v>
      </c>
      <c r="D446" s="13">
        <f t="shared" si="17"/>
        <v>1.68911922121</v>
      </c>
    </row>
    <row r="447" spans="1:4" ht="12.75">
      <c r="A447" s="25">
        <v>37043</v>
      </c>
      <c r="B447" s="21">
        <f t="shared" si="18"/>
        <v>1.1566321431915823</v>
      </c>
      <c r="C447" s="12">
        <v>1.0038</v>
      </c>
      <c r="D447" s="13">
        <f t="shared" si="17"/>
        <v>1.680882895024</v>
      </c>
    </row>
    <row r="448" spans="1:4" ht="12.75">
      <c r="A448" s="25">
        <v>37073</v>
      </c>
      <c r="B448" s="21">
        <f t="shared" si="18"/>
        <v>1.1610273453357103</v>
      </c>
      <c r="C448" s="12">
        <v>1.0094</v>
      </c>
      <c r="D448" s="13">
        <f t="shared" si="17"/>
        <v>1.674519720088</v>
      </c>
    </row>
    <row r="449" spans="1:4" ht="12.75">
      <c r="A449" s="25">
        <v>37104</v>
      </c>
      <c r="B449" s="21">
        <f t="shared" si="18"/>
        <v>1.171941002381866</v>
      </c>
      <c r="C449" s="12">
        <v>1.0118</v>
      </c>
      <c r="D449" s="13">
        <f t="shared" si="17"/>
        <v>1.658925817405</v>
      </c>
    </row>
    <row r="450" spans="1:4" ht="12.75">
      <c r="A450" s="25">
        <v>37135</v>
      </c>
      <c r="B450" s="21">
        <f t="shared" si="18"/>
        <v>1.185769906209972</v>
      </c>
      <c r="C450" s="12">
        <v>1.0038</v>
      </c>
      <c r="D450" s="13">
        <f t="shared" si="17"/>
        <v>1.63957878771</v>
      </c>
    </row>
    <row r="451" spans="1:4" ht="12.75">
      <c r="A451" s="25">
        <v>37165</v>
      </c>
      <c r="B451" s="21">
        <f t="shared" si="18"/>
        <v>1.19027583185357</v>
      </c>
      <c r="C451" s="12">
        <v>1.0037</v>
      </c>
      <c r="D451" s="13">
        <f t="shared" si="17"/>
        <v>1.633371974208</v>
      </c>
    </row>
    <row r="452" spans="1:4" ht="12.75">
      <c r="A452" s="25">
        <v>37196</v>
      </c>
      <c r="B452" s="21">
        <f t="shared" si="18"/>
        <v>1.1946798524314282</v>
      </c>
      <c r="C452" s="12">
        <v>1.0099</v>
      </c>
      <c r="D452" s="13">
        <f t="shared" si="17"/>
        <v>1.627350776335</v>
      </c>
    </row>
    <row r="453" spans="1:4" ht="12.75">
      <c r="A453" s="25">
        <v>37226</v>
      </c>
      <c r="B453" s="21">
        <f t="shared" si="18"/>
        <v>1.2065071829704994</v>
      </c>
      <c r="C453" s="12">
        <v>1.0055</v>
      </c>
      <c r="D453" s="13">
        <f t="shared" si="17"/>
        <v>1.611397936761</v>
      </c>
    </row>
    <row r="454" spans="1:4" ht="12.75">
      <c r="A454" s="25">
        <v>37257</v>
      </c>
      <c r="B454" s="21">
        <f t="shared" si="18"/>
        <v>1.2131429724768372</v>
      </c>
      <c r="C454" s="12">
        <v>1.0062</v>
      </c>
      <c r="D454" s="13">
        <f t="shared" si="17"/>
        <v>1.602583726267</v>
      </c>
    </row>
    <row r="455" spans="1:4" ht="12.75">
      <c r="A455" s="25">
        <v>37288</v>
      </c>
      <c r="B455" s="21">
        <f t="shared" si="18"/>
        <v>1.2206644589061937</v>
      </c>
      <c r="C455" s="12">
        <v>1.0044</v>
      </c>
      <c r="D455" s="13">
        <f t="shared" si="17"/>
        <v>1.592708930895</v>
      </c>
    </row>
    <row r="456" spans="1:4" ht="12.75">
      <c r="A456" s="25">
        <v>37316</v>
      </c>
      <c r="B456" s="21">
        <f t="shared" si="18"/>
        <v>1.226035382525381</v>
      </c>
      <c r="C456" s="12">
        <v>1.004</v>
      </c>
      <c r="D456" s="13">
        <f t="shared" si="17"/>
        <v>1.585731711365</v>
      </c>
    </row>
    <row r="457" spans="1:4" ht="12.75">
      <c r="A457" s="25">
        <v>37347</v>
      </c>
      <c r="B457" s="21">
        <f t="shared" si="18"/>
        <v>1.2309395240554823</v>
      </c>
      <c r="C457" s="12">
        <v>1.0078</v>
      </c>
      <c r="D457" s="13">
        <f t="shared" si="17"/>
        <v>1.579414055145</v>
      </c>
    </row>
    <row r="458" spans="1:4" ht="12.75">
      <c r="A458" s="25">
        <v>37377</v>
      </c>
      <c r="B458" s="21">
        <f t="shared" si="18"/>
        <v>1.2405408523431152</v>
      </c>
      <c r="C458" s="12">
        <v>1.0042</v>
      </c>
      <c r="D458" s="13">
        <f t="shared" si="17"/>
        <v>1.567189973352</v>
      </c>
    </row>
    <row r="459" spans="1:4" ht="12.75">
      <c r="A459" s="25">
        <v>37408</v>
      </c>
      <c r="B459" s="21">
        <f t="shared" si="18"/>
        <v>1.2457511239229562</v>
      </c>
      <c r="C459" s="12">
        <v>1.0033</v>
      </c>
      <c r="D459" s="13">
        <f t="shared" si="17"/>
        <v>1.560635305071</v>
      </c>
    </row>
    <row r="460" spans="1:4" ht="12.75">
      <c r="A460" s="25">
        <v>37438</v>
      </c>
      <c r="B460" s="21">
        <f t="shared" si="18"/>
        <v>1.2498621026319021</v>
      </c>
      <c r="C460" s="12">
        <v>1.0077</v>
      </c>
      <c r="D460" s="13">
        <f t="shared" si="17"/>
        <v>1.555502147983</v>
      </c>
    </row>
    <row r="461" spans="1:4" ht="12.75">
      <c r="A461" s="25">
        <v>37469</v>
      </c>
      <c r="B461" s="21">
        <f t="shared" si="18"/>
        <v>1.2594860408221678</v>
      </c>
      <c r="C461" s="12">
        <v>1.01</v>
      </c>
      <c r="D461" s="13">
        <f t="shared" si="17"/>
        <v>1.543616302454</v>
      </c>
    </row>
    <row r="462" spans="1:6" ht="12.75">
      <c r="A462" s="25">
        <v>37500</v>
      </c>
      <c r="B462" s="21">
        <f t="shared" si="18"/>
        <v>1.2720809012303895</v>
      </c>
      <c r="C462" s="12">
        <v>1.0062</v>
      </c>
      <c r="D462" s="13">
        <f aca="true" t="shared" si="19" ref="D462:D484">ROUNDDOWN(($B$4/B462),12)</f>
        <v>1.528332972727</v>
      </c>
      <c r="F462" s="9"/>
    </row>
    <row r="463" spans="1:4" ht="12.75">
      <c r="A463" s="25">
        <v>37530</v>
      </c>
      <c r="B463" s="21">
        <f t="shared" si="18"/>
        <v>1.279967802818018</v>
      </c>
      <c r="C463" s="12">
        <v>1.009</v>
      </c>
      <c r="D463" s="13">
        <f t="shared" si="19"/>
        <v>1.518915695415</v>
      </c>
    </row>
    <row r="464" spans="1:4" ht="12.75">
      <c r="A464" s="25">
        <v>37561</v>
      </c>
      <c r="B464" s="21">
        <f t="shared" si="18"/>
        <v>1.29148751304338</v>
      </c>
      <c r="C464" s="12">
        <v>1.0208</v>
      </c>
      <c r="D464" s="13">
        <f t="shared" si="19"/>
        <v>1.505367388915</v>
      </c>
    </row>
    <row r="465" spans="1:4" ht="12.75">
      <c r="A465" s="25">
        <v>37591</v>
      </c>
      <c r="B465" s="21">
        <f t="shared" si="18"/>
        <v>1.3183504533146824</v>
      </c>
      <c r="C465" s="12">
        <v>1.0305</v>
      </c>
      <c r="D465" s="13">
        <f t="shared" si="19"/>
        <v>1.474693758733</v>
      </c>
    </row>
    <row r="466" spans="1:4" ht="12.75">
      <c r="A466" s="25">
        <v>37622</v>
      </c>
      <c r="B466" s="21">
        <f t="shared" si="18"/>
        <v>1.3585601421407802</v>
      </c>
      <c r="C466" s="12">
        <v>1.0198</v>
      </c>
      <c r="D466" s="13">
        <f t="shared" si="19"/>
        <v>1.431046830406</v>
      </c>
    </row>
    <row r="467" spans="1:4" ht="12.75">
      <c r="A467" s="25">
        <v>37653</v>
      </c>
      <c r="B467" s="21">
        <f t="shared" si="18"/>
        <v>1.3854596329551678</v>
      </c>
      <c r="C467" s="12">
        <v>1.0219</v>
      </c>
      <c r="D467" s="13">
        <f t="shared" si="19"/>
        <v>1.403262238092</v>
      </c>
    </row>
    <row r="468" spans="1:4" ht="12.75">
      <c r="A468" s="25">
        <v>37681</v>
      </c>
      <c r="B468" s="21">
        <f t="shared" si="18"/>
        <v>1.415801198916886</v>
      </c>
      <c r="C468" s="12">
        <v>1.0114</v>
      </c>
      <c r="D468" s="13">
        <f t="shared" si="19"/>
        <v>1.373189390441</v>
      </c>
    </row>
    <row r="469" spans="1:4" ht="12.75">
      <c r="A469" s="25">
        <v>37712</v>
      </c>
      <c r="B469" s="21">
        <f t="shared" si="18"/>
        <v>1.4319413325845385</v>
      </c>
      <c r="C469" s="12">
        <v>1.0114</v>
      </c>
      <c r="D469" s="13">
        <f t="shared" si="19"/>
        <v>1.357711479574</v>
      </c>
    </row>
    <row r="470" spans="1:4" ht="12.75">
      <c r="A470" s="25">
        <v>37742</v>
      </c>
      <c r="B470" s="21">
        <f t="shared" si="18"/>
        <v>1.4482654637760024</v>
      </c>
      <c r="C470" s="12">
        <v>1.0085</v>
      </c>
      <c r="D470" s="13">
        <f t="shared" si="19"/>
        <v>1.342408028054</v>
      </c>
    </row>
    <row r="471" spans="1:4" ht="12.75">
      <c r="A471" s="25">
        <v>37773</v>
      </c>
      <c r="B471" s="21">
        <f t="shared" si="18"/>
        <v>1.4605757202180984</v>
      </c>
      <c r="C471" s="12">
        <v>1.0022</v>
      </c>
      <c r="D471" s="13">
        <f t="shared" si="19"/>
        <v>1.331093731338</v>
      </c>
    </row>
    <row r="472" spans="1:4" ht="12.75">
      <c r="A472" s="25">
        <v>37803</v>
      </c>
      <c r="B472" s="21">
        <f t="shared" si="18"/>
        <v>1.4637889868025782</v>
      </c>
      <c r="C472" s="12">
        <v>1</v>
      </c>
      <c r="D472" s="13">
        <f t="shared" si="19"/>
        <v>1.32817175348</v>
      </c>
    </row>
    <row r="473" spans="1:4" ht="12.75">
      <c r="A473" s="25">
        <v>37834</v>
      </c>
      <c r="B473" s="21">
        <f>(B472*C472)</f>
        <v>1.4637889868025782</v>
      </c>
      <c r="C473" s="12">
        <v>1.0027</v>
      </c>
      <c r="D473" s="13">
        <f t="shared" si="19"/>
        <v>1.32817175348</v>
      </c>
    </row>
    <row r="474" spans="1:4" ht="12.75">
      <c r="A474" s="25">
        <v>37865</v>
      </c>
      <c r="B474" s="21">
        <f t="shared" si="18"/>
        <v>1.467741217066945</v>
      </c>
      <c r="C474" s="12">
        <v>1.0057</v>
      </c>
      <c r="D474" s="13">
        <f t="shared" si="19"/>
        <v>1.324595346046</v>
      </c>
    </row>
    <row r="475" spans="1:4" ht="12.75">
      <c r="A475" s="25">
        <v>37895</v>
      </c>
      <c r="B475" s="21">
        <f t="shared" si="18"/>
        <v>1.4761073420042268</v>
      </c>
      <c r="C475" s="12">
        <v>1.0066</v>
      </c>
      <c r="D475" s="13">
        <f t="shared" si="19"/>
        <v>1.31708794476</v>
      </c>
    </row>
    <row r="476" spans="1:4" ht="12.75">
      <c r="A476" s="25">
        <v>37926</v>
      </c>
      <c r="B476" s="21">
        <f t="shared" si="18"/>
        <v>1.4858496504614547</v>
      </c>
      <c r="C476" s="12">
        <v>1.0017</v>
      </c>
      <c r="D476" s="13">
        <f t="shared" si="19"/>
        <v>1.308452160501</v>
      </c>
    </row>
    <row r="477" spans="1:4" ht="12.75">
      <c r="A477" s="25">
        <v>37956</v>
      </c>
      <c r="B477" s="21">
        <f t="shared" si="18"/>
        <v>1.4883755948672392</v>
      </c>
      <c r="C477" s="12">
        <v>1.0046</v>
      </c>
      <c r="D477" s="13">
        <f t="shared" si="19"/>
        <v>1.306231566837</v>
      </c>
    </row>
    <row r="478" spans="1:4" ht="12.75">
      <c r="A478" s="25">
        <v>37987</v>
      </c>
      <c r="B478" s="21">
        <f t="shared" si="18"/>
        <v>1.4952221226036284</v>
      </c>
      <c r="C478" s="12">
        <v>1.0068</v>
      </c>
      <c r="D478" s="13">
        <f t="shared" si="19"/>
        <v>1.300250414929</v>
      </c>
    </row>
    <row r="479" spans="1:4" ht="12.75">
      <c r="A479" s="25">
        <v>38018</v>
      </c>
      <c r="B479" s="21">
        <f t="shared" si="18"/>
        <v>1.5053896330373329</v>
      </c>
      <c r="C479" s="12">
        <v>1.009</v>
      </c>
      <c r="D479" s="13">
        <f t="shared" si="19"/>
        <v>1.291468429607</v>
      </c>
    </row>
    <row r="480" spans="1:4" ht="12.75">
      <c r="A480" s="25">
        <v>38047</v>
      </c>
      <c r="B480" s="21">
        <f t="shared" si="18"/>
        <v>1.5189381397346686</v>
      </c>
      <c r="C480" s="12">
        <v>1.004</v>
      </c>
      <c r="D480" s="13">
        <f t="shared" si="19"/>
        <v>1.279948889601</v>
      </c>
    </row>
    <row r="481" spans="1:4" ht="12.75">
      <c r="A481" s="25">
        <v>38078</v>
      </c>
      <c r="B481" s="21">
        <f t="shared" si="18"/>
        <v>1.5250138922936074</v>
      </c>
      <c r="C481" s="12">
        <v>1.0021</v>
      </c>
      <c r="D481" s="13">
        <f t="shared" si="19"/>
        <v>1.274849491635</v>
      </c>
    </row>
    <row r="482" spans="1:4" ht="12.75">
      <c r="A482" s="25">
        <v>38108</v>
      </c>
      <c r="B482" s="21">
        <f t="shared" si="18"/>
        <v>1.5282164214674239</v>
      </c>
      <c r="C482" s="12">
        <v>1.0054</v>
      </c>
      <c r="D482" s="13">
        <f t="shared" si="19"/>
        <v>1.272177918007</v>
      </c>
    </row>
    <row r="483" spans="1:4" ht="12.75">
      <c r="A483" s="25">
        <v>38139</v>
      </c>
      <c r="B483" s="21">
        <f t="shared" si="18"/>
        <v>1.536468790143348</v>
      </c>
      <c r="C483" s="12">
        <v>1.0056</v>
      </c>
      <c r="D483" s="13">
        <f t="shared" si="19"/>
        <v>1.265345054711</v>
      </c>
    </row>
    <row r="484" spans="1:4" ht="12.75">
      <c r="A484" s="25">
        <v>38169</v>
      </c>
      <c r="B484" s="21">
        <f t="shared" si="18"/>
        <v>1.545073015368151</v>
      </c>
      <c r="C484" s="12">
        <v>1.0093</v>
      </c>
      <c r="D484" s="13">
        <f t="shared" si="19"/>
        <v>1.258298582648</v>
      </c>
    </row>
    <row r="485" spans="1:4" ht="12.75">
      <c r="A485" s="25">
        <v>38200</v>
      </c>
      <c r="B485" s="21">
        <f t="shared" si="18"/>
        <v>1.5594421944110748</v>
      </c>
      <c r="C485" s="116">
        <v>1.0079</v>
      </c>
      <c r="D485" s="13">
        <f aca="true" t="shared" si="20" ref="D485:D535">ROUNDDOWN(($B$4/B485),12)</f>
        <v>1.246704233279</v>
      </c>
    </row>
    <row r="486" spans="1:4" ht="12.75">
      <c r="A486" s="25">
        <v>38231</v>
      </c>
      <c r="B486" s="21">
        <f t="shared" si="18"/>
        <v>1.5717617877469223</v>
      </c>
      <c r="C486" s="116">
        <v>1.0049</v>
      </c>
      <c r="D486" s="13">
        <f t="shared" si="20"/>
        <v>1.236932466791</v>
      </c>
    </row>
    <row r="487" spans="1:4" ht="12.75">
      <c r="A487" s="25">
        <v>38261</v>
      </c>
      <c r="B487" s="21">
        <f t="shared" si="18"/>
        <v>1.579463420506882</v>
      </c>
      <c r="C487" s="116">
        <v>1.0032</v>
      </c>
      <c r="D487" s="13">
        <f t="shared" si="20"/>
        <v>1.230901051638</v>
      </c>
    </row>
    <row r="488" spans="1:4" ht="12.75">
      <c r="A488" s="25">
        <v>38292</v>
      </c>
      <c r="B488" s="21">
        <f t="shared" si="18"/>
        <v>1.5845177034525042</v>
      </c>
      <c r="C488" s="116">
        <v>1.0063</v>
      </c>
      <c r="D488" s="13">
        <f t="shared" si="20"/>
        <v>1.226974732494</v>
      </c>
    </row>
    <row r="489" spans="1:4" ht="12.75">
      <c r="A489" s="25">
        <v>38322</v>
      </c>
      <c r="B489" s="21">
        <f t="shared" si="18"/>
        <v>1.594500164984255</v>
      </c>
      <c r="C489" s="116">
        <v>1.0084</v>
      </c>
      <c r="D489" s="13">
        <f t="shared" si="20"/>
        <v>1.219293185426</v>
      </c>
    </row>
    <row r="490" spans="1:4" ht="12.75">
      <c r="A490" s="25">
        <v>38353</v>
      </c>
      <c r="B490" s="21">
        <f t="shared" si="18"/>
        <v>1.6078939663701226</v>
      </c>
      <c r="C490" s="116">
        <v>1.0068</v>
      </c>
      <c r="D490" s="13">
        <f t="shared" si="20"/>
        <v>1.209136439336</v>
      </c>
    </row>
    <row r="491" spans="1:4" ht="12.75">
      <c r="A491" s="25">
        <v>38384</v>
      </c>
      <c r="B491" s="21">
        <f t="shared" si="18"/>
        <v>1.6188276453414394</v>
      </c>
      <c r="C491" s="118">
        <v>1.0074</v>
      </c>
      <c r="D491" s="13">
        <f t="shared" si="20"/>
        <v>1.200969844394</v>
      </c>
    </row>
    <row r="492" spans="1:4" ht="12.75">
      <c r="A492" s="25">
        <v>38412</v>
      </c>
      <c r="B492" s="21">
        <f t="shared" si="18"/>
        <v>1.6308069699169663</v>
      </c>
      <c r="C492" s="118">
        <v>1.0035</v>
      </c>
      <c r="D492" s="13">
        <f t="shared" si="20"/>
        <v>1.192147949567</v>
      </c>
    </row>
    <row r="493" spans="1:4" ht="12.75">
      <c r="A493" s="25">
        <v>38443</v>
      </c>
      <c r="B493" s="21">
        <f t="shared" si="18"/>
        <v>1.6365147943116758</v>
      </c>
      <c r="C493" s="118">
        <v>1.0074</v>
      </c>
      <c r="D493" s="13">
        <f t="shared" si="20"/>
        <v>1.187989984621</v>
      </c>
    </row>
    <row r="494" spans="1:4" ht="12.75">
      <c r="A494" s="25">
        <v>38473</v>
      </c>
      <c r="B494" s="21">
        <f t="shared" si="18"/>
        <v>1.6486250037895822</v>
      </c>
      <c r="C494" s="118">
        <v>1.0083</v>
      </c>
      <c r="D494" s="13">
        <f t="shared" si="20"/>
        <v>1.1792634352</v>
      </c>
    </row>
    <row r="495" spans="1:4" ht="12.75">
      <c r="A495" s="25">
        <v>38504</v>
      </c>
      <c r="B495" s="21">
        <f t="shared" si="18"/>
        <v>1.6623085913210358</v>
      </c>
      <c r="C495" s="118">
        <v>1.0012</v>
      </c>
      <c r="D495" s="13">
        <f t="shared" si="20"/>
        <v>1.169556119409</v>
      </c>
    </row>
    <row r="496" spans="1:4" ht="12.75">
      <c r="A496" s="25">
        <v>38534</v>
      </c>
      <c r="B496" s="21">
        <f t="shared" si="18"/>
        <v>1.6643033616306213</v>
      </c>
      <c r="C496" s="118">
        <v>1.0011</v>
      </c>
      <c r="D496" s="13">
        <f t="shared" si="20"/>
        <v>1.168154334208</v>
      </c>
    </row>
    <row r="497" spans="1:4" ht="12.75">
      <c r="A497" s="25">
        <v>38565</v>
      </c>
      <c r="B497" s="21">
        <f t="shared" si="18"/>
        <v>1.6661340953284152</v>
      </c>
      <c r="C497" s="118">
        <v>1.0028</v>
      </c>
      <c r="D497" s="13">
        <f t="shared" si="20"/>
        <v>1.166870776354</v>
      </c>
    </row>
    <row r="498" spans="1:4" ht="12.75">
      <c r="A498" s="25">
        <v>38596</v>
      </c>
      <c r="B498" s="21">
        <f t="shared" si="18"/>
        <v>1.6707992707953345</v>
      </c>
      <c r="C498" s="118">
        <v>1.0016</v>
      </c>
      <c r="D498" s="13">
        <f t="shared" si="20"/>
        <v>1.163612660904</v>
      </c>
    </row>
    <row r="499" spans="1:4" ht="12.75">
      <c r="A499" s="25">
        <v>38626</v>
      </c>
      <c r="B499" s="21">
        <f t="shared" si="18"/>
        <v>1.6734725496286071</v>
      </c>
      <c r="C499" s="118">
        <v>1.0056</v>
      </c>
      <c r="D499" s="13">
        <f t="shared" si="20"/>
        <v>1.161753854736</v>
      </c>
    </row>
    <row r="500" spans="1:4" ht="12.75">
      <c r="A500" s="25">
        <v>38657</v>
      </c>
      <c r="B500" s="21">
        <f t="shared" si="18"/>
        <v>1.6828439959065273</v>
      </c>
      <c r="C500" s="118">
        <v>1.0078</v>
      </c>
      <c r="D500" s="13">
        <f t="shared" si="20"/>
        <v>1.155284262864</v>
      </c>
    </row>
    <row r="501" spans="1:4" ht="12.75">
      <c r="A501" s="25">
        <v>38687</v>
      </c>
      <c r="B501" s="21">
        <f t="shared" si="18"/>
        <v>1.6959701790745982</v>
      </c>
      <c r="C501" s="118">
        <v>1.0038</v>
      </c>
      <c r="D501" s="13">
        <f t="shared" si="20"/>
        <v>1.146342789109</v>
      </c>
    </row>
    <row r="502" spans="1:4" ht="12.75">
      <c r="A502" s="25">
        <v>38718</v>
      </c>
      <c r="B502" s="21">
        <f t="shared" si="18"/>
        <v>1.7024148657550817</v>
      </c>
      <c r="C502" s="118">
        <v>1.0051</v>
      </c>
      <c r="D502" s="13">
        <f t="shared" si="20"/>
        <v>1.142003177036</v>
      </c>
    </row>
    <row r="503" spans="1:4" ht="12.75">
      <c r="A503" s="25">
        <v>38749</v>
      </c>
      <c r="B503" s="21">
        <f t="shared" si="18"/>
        <v>1.7110971815704328</v>
      </c>
      <c r="C503" s="118">
        <v>1.0052</v>
      </c>
      <c r="D503" s="13">
        <f t="shared" si="20"/>
        <v>1.136208513617</v>
      </c>
    </row>
    <row r="504" spans="1:4" ht="12.75">
      <c r="A504" s="25">
        <v>38777</v>
      </c>
      <c r="B504" s="21">
        <f t="shared" si="18"/>
        <v>1.7199948869145991</v>
      </c>
      <c r="C504" s="118">
        <v>1.0037</v>
      </c>
      <c r="D504" s="13">
        <f t="shared" si="20"/>
        <v>1.130330793491</v>
      </c>
    </row>
    <row r="505" spans="1:4" ht="12.75">
      <c r="A505" s="25">
        <v>38808</v>
      </c>
      <c r="B505" s="21">
        <f t="shared" si="18"/>
        <v>1.7263588679961832</v>
      </c>
      <c r="C505" s="116">
        <v>1.0017</v>
      </c>
      <c r="D505" s="13">
        <f t="shared" si="20"/>
        <v>1.12616398674</v>
      </c>
    </row>
    <row r="506" spans="1:4" ht="12.75">
      <c r="A506" s="25">
        <v>38838</v>
      </c>
      <c r="B506" s="21">
        <f t="shared" si="18"/>
        <v>1.7292936780717767</v>
      </c>
      <c r="C506" s="116">
        <v>1.0027</v>
      </c>
      <c r="D506" s="13">
        <f t="shared" si="20"/>
        <v>1.124252757053</v>
      </c>
    </row>
    <row r="507" spans="1:5" ht="12.75">
      <c r="A507" s="25">
        <v>38869</v>
      </c>
      <c r="B507" s="21">
        <f aca="true" t="shared" si="21" ref="B507:B561">(B506*C506)</f>
        <v>1.7339627710025705</v>
      </c>
      <c r="C507" s="116">
        <v>1</v>
      </c>
      <c r="D507" s="13">
        <f t="shared" si="20"/>
        <v>1.121225448342</v>
      </c>
      <c r="E507" s="119">
        <v>-0.0015</v>
      </c>
    </row>
    <row r="508" spans="1:5" ht="12.75">
      <c r="A508" s="25">
        <v>38899</v>
      </c>
      <c r="B508" s="21">
        <f t="shared" si="21"/>
        <v>1.7339627710025705</v>
      </c>
      <c r="C508" s="116">
        <v>1</v>
      </c>
      <c r="D508" s="13">
        <f t="shared" si="20"/>
        <v>1.121225448342</v>
      </c>
      <c r="E508" s="119">
        <v>-0.002</v>
      </c>
    </row>
    <row r="509" spans="1:4" ht="12.75">
      <c r="A509" s="25">
        <v>38930</v>
      </c>
      <c r="B509" s="21">
        <f t="shared" si="21"/>
        <v>1.7339627710025705</v>
      </c>
      <c r="C509" s="116">
        <v>1.0019</v>
      </c>
      <c r="D509" s="13">
        <f t="shared" si="20"/>
        <v>1.121225448342</v>
      </c>
    </row>
    <row r="510" spans="1:5" ht="12.75">
      <c r="A510" s="25">
        <v>38961</v>
      </c>
      <c r="B510" s="21">
        <f t="shared" si="21"/>
        <v>1.7372573002674754</v>
      </c>
      <c r="C510" s="116">
        <v>1.0005</v>
      </c>
      <c r="D510" s="13">
        <f t="shared" si="20"/>
        <v>1.119099159938</v>
      </c>
      <c r="E510" s="9"/>
    </row>
    <row r="511" spans="1:4" ht="12.75">
      <c r="A511" s="25">
        <v>38991</v>
      </c>
      <c r="B511" s="21">
        <f t="shared" si="21"/>
        <v>1.738125928917609</v>
      </c>
      <c r="C511" s="116">
        <v>1.0029</v>
      </c>
      <c r="D511" s="13">
        <f t="shared" si="20"/>
        <v>1.118539889993</v>
      </c>
    </row>
    <row r="512" spans="1:4" ht="12.75">
      <c r="A512" s="25">
        <v>39022</v>
      </c>
      <c r="B512" s="21">
        <f t="shared" si="21"/>
        <v>1.74316649411147</v>
      </c>
      <c r="C512" s="116">
        <v>1.0037</v>
      </c>
      <c r="D512" s="13">
        <f t="shared" si="20"/>
        <v>1.115305504032</v>
      </c>
    </row>
    <row r="513" spans="1:4" ht="12.75">
      <c r="A513" s="25">
        <v>39052</v>
      </c>
      <c r="B513" s="21">
        <f t="shared" si="21"/>
        <v>1.7496162101396824</v>
      </c>
      <c r="C513" s="116">
        <v>1.0035</v>
      </c>
      <c r="D513" s="13">
        <f t="shared" si="20"/>
        <v>1.111194085914</v>
      </c>
    </row>
    <row r="514" spans="1:4" ht="12.75">
      <c r="A514" s="25">
        <v>39083</v>
      </c>
      <c r="B514" s="21">
        <f t="shared" si="21"/>
        <v>1.7557398668751714</v>
      </c>
      <c r="C514" s="116">
        <v>1.0052</v>
      </c>
      <c r="D514" s="13">
        <f t="shared" si="20"/>
        <v>1.107318471264</v>
      </c>
    </row>
    <row r="515" spans="1:4" ht="12.75">
      <c r="A515" s="25">
        <v>39114</v>
      </c>
      <c r="B515" s="21">
        <f t="shared" si="21"/>
        <v>1.7648697141829224</v>
      </c>
      <c r="C515" s="116">
        <v>1.0046</v>
      </c>
      <c r="D515" s="13">
        <f t="shared" si="20"/>
        <v>1.101590202213</v>
      </c>
    </row>
    <row r="516" spans="1:4" ht="12.75">
      <c r="A516" s="25">
        <v>39142</v>
      </c>
      <c r="B516" s="21">
        <f t="shared" si="21"/>
        <v>1.7729881148681637</v>
      </c>
      <c r="C516" s="116">
        <v>1.0041</v>
      </c>
      <c r="D516" s="13">
        <f t="shared" si="20"/>
        <v>1.096546090198</v>
      </c>
    </row>
    <row r="517" spans="1:4" ht="12.75">
      <c r="A517" s="25">
        <v>39173</v>
      </c>
      <c r="B517" s="21">
        <f t="shared" si="21"/>
        <v>1.7802573661391232</v>
      </c>
      <c r="C517" s="116">
        <v>1.0022</v>
      </c>
      <c r="D517" s="13">
        <f t="shared" si="20"/>
        <v>1.092068608901</v>
      </c>
    </row>
    <row r="518" spans="1:4" ht="12.75">
      <c r="A518" s="25">
        <v>39203</v>
      </c>
      <c r="B518" s="21">
        <f t="shared" si="21"/>
        <v>1.7841739323446293</v>
      </c>
      <c r="C518" s="116">
        <v>1.0026</v>
      </c>
      <c r="D518" s="13">
        <f t="shared" si="20"/>
        <v>1.089671331971</v>
      </c>
    </row>
    <row r="519" spans="1:4" ht="12.75">
      <c r="A519" s="25">
        <v>39234</v>
      </c>
      <c r="B519" s="21">
        <f t="shared" si="21"/>
        <v>1.7888127845687252</v>
      </c>
      <c r="C519" s="116">
        <v>1.0029</v>
      </c>
      <c r="D519" s="13">
        <f t="shared" si="20"/>
        <v>1.086845533584</v>
      </c>
    </row>
    <row r="520" spans="1:4" ht="12.75">
      <c r="A520" s="25">
        <v>39264</v>
      </c>
      <c r="B520" s="21">
        <f t="shared" si="21"/>
        <v>1.7940003416439743</v>
      </c>
      <c r="C520" s="116">
        <v>1.0024</v>
      </c>
      <c r="D520" s="13">
        <f t="shared" si="20"/>
        <v>1.083702795477</v>
      </c>
    </row>
    <row r="521" spans="1:4" ht="12.75">
      <c r="A521" s="25">
        <v>39295</v>
      </c>
      <c r="B521" s="21">
        <f t="shared" si="21"/>
        <v>1.7983059424639196</v>
      </c>
      <c r="C521" s="116">
        <v>1.0042</v>
      </c>
      <c r="D521" s="13">
        <f t="shared" si="20"/>
        <v>1.081108135951</v>
      </c>
    </row>
    <row r="522" spans="1:4" ht="12.75">
      <c r="A522" s="25">
        <v>39326</v>
      </c>
      <c r="B522" s="21">
        <f t="shared" si="21"/>
        <v>1.805858827422268</v>
      </c>
      <c r="C522" s="116">
        <v>1.0029</v>
      </c>
      <c r="D522" s="13">
        <f t="shared" si="20"/>
        <v>1.076586472765</v>
      </c>
    </row>
    <row r="523" spans="1:4" ht="12.75">
      <c r="A523" s="25">
        <v>39356</v>
      </c>
      <c r="B523" s="21">
        <f t="shared" si="21"/>
        <v>1.8110958180217924</v>
      </c>
      <c r="C523" s="116">
        <v>1.0024</v>
      </c>
      <c r="D523" s="13">
        <f t="shared" si="20"/>
        <v>1.073473399905</v>
      </c>
    </row>
    <row r="524" spans="1:4" ht="12.75">
      <c r="A524" s="25">
        <v>39387</v>
      </c>
      <c r="B524" s="21">
        <f t="shared" si="21"/>
        <v>1.8154424479850446</v>
      </c>
      <c r="C524" s="116">
        <v>1.0023</v>
      </c>
      <c r="D524" s="13">
        <f t="shared" si="20"/>
        <v>1.070903232148</v>
      </c>
    </row>
    <row r="525" spans="1:4" ht="12.75">
      <c r="A525" s="25">
        <v>39417</v>
      </c>
      <c r="B525" s="21">
        <f t="shared" si="21"/>
        <v>1.8196179656154101</v>
      </c>
      <c r="C525" s="116">
        <v>1.007</v>
      </c>
      <c r="D525" s="13">
        <f t="shared" si="20"/>
        <v>1.068445806792</v>
      </c>
    </row>
    <row r="526" spans="1:4" ht="12.75">
      <c r="A526" s="25">
        <v>39448</v>
      </c>
      <c r="B526" s="21">
        <f t="shared" si="21"/>
        <v>1.8323552913747179</v>
      </c>
      <c r="C526" s="116">
        <v>1.007</v>
      </c>
      <c r="D526" s="13">
        <f t="shared" si="20"/>
        <v>1.06101867606</v>
      </c>
    </row>
    <row r="527" spans="1:4" ht="12.75">
      <c r="A527" s="150">
        <v>39479</v>
      </c>
      <c r="B527" s="137">
        <f t="shared" si="21"/>
        <v>1.8451817784143407</v>
      </c>
      <c r="C527" s="116">
        <v>1.0064</v>
      </c>
      <c r="D527" s="151">
        <f t="shared" si="20"/>
        <v>1.053643173843</v>
      </c>
    </row>
    <row r="528" spans="1:4" ht="12.75">
      <c r="A528" s="25">
        <v>39508</v>
      </c>
      <c r="B528" s="21">
        <f t="shared" si="21"/>
        <v>1.8569909417961925</v>
      </c>
      <c r="C528" s="116">
        <v>1.0023</v>
      </c>
      <c r="D528" s="13">
        <f t="shared" si="20"/>
        <v>1.046942740305</v>
      </c>
    </row>
    <row r="529" spans="1:4" ht="12.75">
      <c r="A529" s="25">
        <v>39539</v>
      </c>
      <c r="B529" s="21">
        <f t="shared" si="21"/>
        <v>1.8612620209623236</v>
      </c>
      <c r="C529" s="116">
        <v>1.0059</v>
      </c>
      <c r="D529" s="13">
        <f t="shared" si="20"/>
        <v>1.044540297621</v>
      </c>
    </row>
    <row r="530" spans="1:4" ht="12.75">
      <c r="A530" s="25">
        <v>39569</v>
      </c>
      <c r="B530" s="21">
        <f t="shared" si="21"/>
        <v>1.8722434668860013</v>
      </c>
      <c r="C530" s="116">
        <v>1.0056</v>
      </c>
      <c r="D530" s="13">
        <f t="shared" si="20"/>
        <v>1.038413657044</v>
      </c>
    </row>
    <row r="531" spans="1:4" ht="12.75">
      <c r="A531" s="25">
        <v>39600</v>
      </c>
      <c r="B531" s="21">
        <f t="shared" si="21"/>
        <v>1.882728030300563</v>
      </c>
      <c r="C531" s="116">
        <v>1.009</v>
      </c>
      <c r="D531" s="13">
        <f t="shared" si="20"/>
        <v>1.03263092387</v>
      </c>
    </row>
    <row r="532" spans="1:4" ht="12.75">
      <c r="A532" s="25">
        <v>39630</v>
      </c>
      <c r="B532" s="21">
        <f t="shared" si="21"/>
        <v>1.8996725825732679</v>
      </c>
      <c r="C532" s="116">
        <v>1.0063</v>
      </c>
      <c r="D532" s="13">
        <f t="shared" si="20"/>
        <v>1.023420142587</v>
      </c>
    </row>
    <row r="533" spans="1:4" ht="12.75">
      <c r="A533" s="25">
        <v>39661</v>
      </c>
      <c r="B533" s="21">
        <f t="shared" si="21"/>
        <v>1.9116405198434794</v>
      </c>
      <c r="C533" s="116">
        <v>1.0035</v>
      </c>
      <c r="D533" s="13">
        <f t="shared" si="20"/>
        <v>1.017012960933</v>
      </c>
    </row>
    <row r="534" spans="1:4" ht="12.75">
      <c r="A534" s="25">
        <v>39692</v>
      </c>
      <c r="B534" s="21">
        <f t="shared" si="21"/>
        <v>1.9183312616629318</v>
      </c>
      <c r="C534" s="116">
        <v>1.0026</v>
      </c>
      <c r="D534" s="13">
        <f t="shared" si="20"/>
        <v>1.013465830526</v>
      </c>
    </row>
    <row r="535" spans="1:4" ht="12.75">
      <c r="A535" s="25">
        <v>39722</v>
      </c>
      <c r="B535" s="21">
        <f t="shared" si="21"/>
        <v>1.9233189229432552</v>
      </c>
      <c r="C535" s="116">
        <v>1.003</v>
      </c>
      <c r="D535" s="13">
        <f t="shared" si="20"/>
        <v>1.01083765263</v>
      </c>
    </row>
    <row r="536" spans="1:4" ht="12.75">
      <c r="A536" s="25">
        <v>39753</v>
      </c>
      <c r="B536" s="21">
        <f t="shared" si="21"/>
        <v>1.9290888797120849</v>
      </c>
      <c r="C536" s="116">
        <v>1.0049</v>
      </c>
      <c r="D536" s="13">
        <f aca="true" t="shared" si="22" ref="D536:D561">ROUND(($B$4/B536),10)</f>
        <v>1.00781421</v>
      </c>
    </row>
    <row r="537" spans="1:4" ht="12.75">
      <c r="A537" s="25">
        <v>39783</v>
      </c>
      <c r="B537" s="21">
        <f t="shared" si="21"/>
        <v>1.9385414152226739</v>
      </c>
      <c r="C537" s="116">
        <v>1.0029</v>
      </c>
      <c r="D537" s="13">
        <f t="shared" si="22"/>
        <v>1.0029</v>
      </c>
    </row>
    <row r="538" spans="1:4" ht="12.75">
      <c r="A538" s="25">
        <v>39814</v>
      </c>
      <c r="B538" s="21">
        <f t="shared" si="21"/>
        <v>1.9441631853268195</v>
      </c>
      <c r="C538" s="18">
        <v>1</v>
      </c>
      <c r="D538" s="13">
        <f t="shared" si="22"/>
        <v>1</v>
      </c>
    </row>
    <row r="539" spans="1:4" ht="12.75">
      <c r="A539" s="25">
        <v>39845</v>
      </c>
      <c r="B539" s="21">
        <f t="shared" si="21"/>
        <v>1.9441631853268195</v>
      </c>
      <c r="C539" s="18">
        <v>1</v>
      </c>
      <c r="D539" s="13">
        <f t="shared" si="22"/>
        <v>1</v>
      </c>
    </row>
    <row r="540" spans="1:4" ht="12.75">
      <c r="A540" s="25">
        <v>39873</v>
      </c>
      <c r="B540" s="21">
        <f t="shared" si="21"/>
        <v>1.9441631853268195</v>
      </c>
      <c r="C540" s="18">
        <v>1</v>
      </c>
      <c r="D540" s="13">
        <f t="shared" si="22"/>
        <v>1</v>
      </c>
    </row>
    <row r="541" spans="1:4" ht="12.75">
      <c r="A541" s="25">
        <v>39904</v>
      </c>
      <c r="B541" s="21">
        <f t="shared" si="21"/>
        <v>1.9441631853268195</v>
      </c>
      <c r="C541" s="18">
        <v>1</v>
      </c>
      <c r="D541" s="13">
        <f t="shared" si="22"/>
        <v>1</v>
      </c>
    </row>
    <row r="542" spans="1:4" ht="12.75">
      <c r="A542" s="25">
        <v>39934</v>
      </c>
      <c r="B542" s="21">
        <f t="shared" si="21"/>
        <v>1.9441631853268195</v>
      </c>
      <c r="C542" s="18">
        <v>1</v>
      </c>
      <c r="D542" s="13">
        <f t="shared" si="22"/>
        <v>1</v>
      </c>
    </row>
    <row r="543" spans="1:4" ht="12.75">
      <c r="A543" s="25">
        <v>39965</v>
      </c>
      <c r="B543" s="21">
        <f t="shared" si="21"/>
        <v>1.9441631853268195</v>
      </c>
      <c r="C543" s="18">
        <v>1</v>
      </c>
      <c r="D543" s="13">
        <f t="shared" si="22"/>
        <v>1</v>
      </c>
    </row>
    <row r="544" spans="1:4" ht="12.75">
      <c r="A544" s="25">
        <v>39995</v>
      </c>
      <c r="B544" s="21">
        <f t="shared" si="21"/>
        <v>1.9441631853268195</v>
      </c>
      <c r="C544" s="18">
        <v>1</v>
      </c>
      <c r="D544" s="13">
        <f t="shared" si="22"/>
        <v>1</v>
      </c>
    </row>
    <row r="545" spans="1:4" ht="12.75">
      <c r="A545" s="25">
        <v>40026</v>
      </c>
      <c r="B545" s="21">
        <f t="shared" si="21"/>
        <v>1.9441631853268195</v>
      </c>
      <c r="C545" s="18">
        <v>1</v>
      </c>
      <c r="D545" s="13">
        <f t="shared" si="22"/>
        <v>1</v>
      </c>
    </row>
    <row r="546" spans="1:4" ht="12.75">
      <c r="A546" s="25">
        <v>40057</v>
      </c>
      <c r="B546" s="21">
        <f t="shared" si="21"/>
        <v>1.9441631853268195</v>
      </c>
      <c r="C546" s="18">
        <v>1</v>
      </c>
      <c r="D546" s="13">
        <f t="shared" si="22"/>
        <v>1</v>
      </c>
    </row>
    <row r="547" spans="1:4" ht="12.75">
      <c r="A547" s="25">
        <v>40087</v>
      </c>
      <c r="B547" s="21">
        <f t="shared" si="21"/>
        <v>1.9441631853268195</v>
      </c>
      <c r="C547" s="18">
        <v>1</v>
      </c>
      <c r="D547" s="13">
        <f t="shared" si="22"/>
        <v>1</v>
      </c>
    </row>
    <row r="548" spans="1:4" ht="12.75">
      <c r="A548" s="25">
        <v>40118</v>
      </c>
      <c r="B548" s="21">
        <f t="shared" si="21"/>
        <v>1.9441631853268195</v>
      </c>
      <c r="C548" s="18">
        <v>1</v>
      </c>
      <c r="D548" s="13">
        <f t="shared" si="22"/>
        <v>1</v>
      </c>
    </row>
    <row r="549" spans="1:4" ht="12.75">
      <c r="A549" s="25">
        <v>40148</v>
      </c>
      <c r="B549" s="21">
        <f t="shared" si="21"/>
        <v>1.9441631853268195</v>
      </c>
      <c r="C549" s="18">
        <v>1</v>
      </c>
      <c r="D549" s="13">
        <f t="shared" si="22"/>
        <v>1</v>
      </c>
    </row>
    <row r="550" spans="1:4" ht="12.75">
      <c r="A550" s="25">
        <v>40179</v>
      </c>
      <c r="B550" s="21">
        <f t="shared" si="21"/>
        <v>1.9441631853268195</v>
      </c>
      <c r="C550" s="18">
        <v>1</v>
      </c>
      <c r="D550" s="13">
        <f t="shared" si="22"/>
        <v>1</v>
      </c>
    </row>
    <row r="551" spans="1:4" ht="12.75">
      <c r="A551" s="25">
        <v>40210</v>
      </c>
      <c r="B551" s="21">
        <f t="shared" si="21"/>
        <v>1.9441631853268195</v>
      </c>
      <c r="C551" s="18">
        <v>1</v>
      </c>
      <c r="D551" s="13">
        <f t="shared" si="22"/>
        <v>1</v>
      </c>
    </row>
    <row r="552" spans="1:4" ht="12.75">
      <c r="A552" s="25">
        <v>40238</v>
      </c>
      <c r="B552" s="21">
        <f t="shared" si="21"/>
        <v>1.9441631853268195</v>
      </c>
      <c r="C552" s="18">
        <v>1</v>
      </c>
      <c r="D552" s="13">
        <f t="shared" si="22"/>
        <v>1</v>
      </c>
    </row>
    <row r="553" spans="1:4" ht="12.75">
      <c r="A553" s="25">
        <v>40269</v>
      </c>
      <c r="B553" s="21">
        <f t="shared" si="21"/>
        <v>1.9441631853268195</v>
      </c>
      <c r="C553" s="18">
        <v>1</v>
      </c>
      <c r="D553" s="13">
        <f t="shared" si="22"/>
        <v>1</v>
      </c>
    </row>
    <row r="554" spans="1:4" ht="12.75">
      <c r="A554" s="25">
        <v>40299</v>
      </c>
      <c r="B554" s="21">
        <f t="shared" si="21"/>
        <v>1.9441631853268195</v>
      </c>
      <c r="C554" s="18">
        <v>1</v>
      </c>
      <c r="D554" s="13">
        <f t="shared" si="22"/>
        <v>1</v>
      </c>
    </row>
    <row r="555" spans="1:4" ht="12.75">
      <c r="A555" s="25">
        <v>40330</v>
      </c>
      <c r="B555" s="21">
        <f t="shared" si="21"/>
        <v>1.9441631853268195</v>
      </c>
      <c r="C555" s="18">
        <v>1</v>
      </c>
      <c r="D555" s="13">
        <f t="shared" si="22"/>
        <v>1</v>
      </c>
    </row>
    <row r="556" spans="1:4" ht="12.75">
      <c r="A556" s="25">
        <v>40360</v>
      </c>
      <c r="B556" s="21">
        <f t="shared" si="21"/>
        <v>1.9441631853268195</v>
      </c>
      <c r="C556" s="18">
        <v>1</v>
      </c>
      <c r="D556" s="13">
        <f t="shared" si="22"/>
        <v>1</v>
      </c>
    </row>
    <row r="557" spans="1:4" ht="12.75">
      <c r="A557" s="25">
        <v>40391</v>
      </c>
      <c r="B557" s="21">
        <f t="shared" si="21"/>
        <v>1.9441631853268195</v>
      </c>
      <c r="C557" s="18">
        <v>1</v>
      </c>
      <c r="D557" s="13">
        <f t="shared" si="22"/>
        <v>1</v>
      </c>
    </row>
    <row r="558" spans="1:4" ht="12.75">
      <c r="A558" s="25">
        <v>40422</v>
      </c>
      <c r="B558" s="21">
        <f t="shared" si="21"/>
        <v>1.9441631853268195</v>
      </c>
      <c r="C558" s="18">
        <v>1</v>
      </c>
      <c r="D558" s="13">
        <f t="shared" si="22"/>
        <v>1</v>
      </c>
    </row>
    <row r="559" spans="1:4" ht="12.75">
      <c r="A559" s="25">
        <v>40452</v>
      </c>
      <c r="B559" s="21">
        <f t="shared" si="21"/>
        <v>1.9441631853268195</v>
      </c>
      <c r="C559" s="18">
        <v>1</v>
      </c>
      <c r="D559" s="13">
        <f t="shared" si="22"/>
        <v>1</v>
      </c>
    </row>
    <row r="560" spans="1:4" ht="12.75">
      <c r="A560" s="25">
        <v>40483</v>
      </c>
      <c r="B560" s="21">
        <f t="shared" si="21"/>
        <v>1.9441631853268195</v>
      </c>
      <c r="C560" s="18">
        <v>1</v>
      </c>
      <c r="D560" s="13">
        <f t="shared" si="22"/>
        <v>1</v>
      </c>
    </row>
    <row r="561" spans="1:4" ht="13.5" thickBot="1">
      <c r="A561" s="26">
        <v>40513</v>
      </c>
      <c r="B561" s="23">
        <f t="shared" si="21"/>
        <v>1.9441631853268195</v>
      </c>
      <c r="C561" s="19">
        <v>1</v>
      </c>
      <c r="D561" s="16">
        <f t="shared" si="22"/>
        <v>1</v>
      </c>
    </row>
  </sheetData>
  <mergeCells count="8">
    <mergeCell ref="F8:K8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7874015748031497" right="0.7874015748031497" top="0.1968503937007874" bottom="0.3937007874015748" header="0.5118110236220472" footer="0.5118110236220472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1"/>
  <sheetViews>
    <sheetView workbookViewId="0" topLeftCell="A1">
      <pane xSplit="1" ySplit="6" topLeftCell="B547" activePane="bottomRight" state="frozen"/>
      <selection pane="topLeft" activeCell="C537" sqref="C537"/>
      <selection pane="topRight" activeCell="C537" sqref="C537"/>
      <selection pane="bottomLeft" activeCell="C537" sqref="C537"/>
      <selection pane="bottomRight" activeCell="B561" sqref="B561"/>
    </sheetView>
  </sheetViews>
  <sheetFormatPr defaultColWidth="9.140625" defaultRowHeight="12.75"/>
  <cols>
    <col min="1" max="1" width="12.7109375" style="1" customWidth="1"/>
    <col min="2" max="2" width="21.8515625" style="2" customWidth="1"/>
    <col min="3" max="3" width="18.8515625" style="2" customWidth="1"/>
    <col min="4" max="4" width="19.421875" style="1" customWidth="1"/>
    <col min="5" max="5" width="16.140625" style="120" customWidth="1"/>
    <col min="6" max="6" width="15.140625" style="1" customWidth="1"/>
    <col min="7" max="16384" width="11.421875" style="1" customWidth="1"/>
  </cols>
  <sheetData>
    <row r="1" spans="1:5" ht="13.5">
      <c r="A1" s="157" t="s">
        <v>0</v>
      </c>
      <c r="B1" s="157"/>
      <c r="C1" s="157"/>
      <c r="D1" s="157"/>
      <c r="E1" s="120">
        <f>1+0.24/100</f>
        <v>1.0024</v>
      </c>
    </row>
    <row r="2" spans="1:4" ht="13.5">
      <c r="A2" s="157" t="s">
        <v>1</v>
      </c>
      <c r="B2" s="157"/>
      <c r="C2" s="157"/>
      <c r="D2" s="157"/>
    </row>
    <row r="3" spans="1:4" ht="14.25" thickBot="1">
      <c r="A3" s="157" t="s">
        <v>2</v>
      </c>
      <c r="B3" s="157"/>
      <c r="C3" s="157"/>
      <c r="D3" s="157"/>
    </row>
    <row r="4" spans="2:3" ht="13.5" thickBot="1">
      <c r="B4" s="27">
        <f>B561</f>
        <v>1.9372839713055627</v>
      </c>
      <c r="C4" s="1"/>
    </row>
    <row r="5" spans="1:4" ht="12.75" customHeight="1">
      <c r="A5" s="165" t="s">
        <v>3</v>
      </c>
      <c r="B5" s="167" t="s">
        <v>4</v>
      </c>
      <c r="C5" s="165" t="s">
        <v>10</v>
      </c>
      <c r="D5" s="167" t="s">
        <v>5</v>
      </c>
    </row>
    <row r="6" spans="1:4" ht="25.5" customHeight="1" thickBot="1">
      <c r="A6" s="166"/>
      <c r="B6" s="168" t="s">
        <v>6</v>
      </c>
      <c r="C6" s="166" t="s">
        <v>11</v>
      </c>
      <c r="D6" s="168" t="s">
        <v>7</v>
      </c>
    </row>
    <row r="7" spans="1:6" ht="12.75">
      <c r="A7" s="24">
        <v>23651</v>
      </c>
      <c r="B7" s="20">
        <v>537.1112466520292</v>
      </c>
      <c r="C7" s="10">
        <f aca="true" t="shared" si="0" ref="C7:C34">B8/B7</f>
        <v>1</v>
      </c>
      <c r="D7" s="11">
        <f aca="true" t="shared" si="1" ref="D7:D70">ROUND(($B$4/B7),11)</f>
        <v>0.00360685795</v>
      </c>
      <c r="F7" s="129"/>
    </row>
    <row r="8" spans="1:6" ht="12.75">
      <c r="A8" s="25">
        <v>23682</v>
      </c>
      <c r="B8" s="21">
        <v>537.1112466520292</v>
      </c>
      <c r="C8" s="12">
        <f t="shared" si="0"/>
        <v>1</v>
      </c>
      <c r="D8" s="13">
        <f t="shared" si="1"/>
        <v>0.00360685795</v>
      </c>
      <c r="F8" s="129"/>
    </row>
    <row r="9" spans="1:6" ht="12.75">
      <c r="A9" s="25">
        <v>23712</v>
      </c>
      <c r="B9" s="21">
        <v>537.1112466520292</v>
      </c>
      <c r="C9" s="12">
        <f t="shared" si="0"/>
        <v>1.13</v>
      </c>
      <c r="D9" s="13">
        <f t="shared" si="1"/>
        <v>0.00360685795</v>
      </c>
      <c r="F9" s="129"/>
    </row>
    <row r="10" spans="1:10" ht="12.75">
      <c r="A10" s="25">
        <v>23743</v>
      </c>
      <c r="B10" s="21">
        <v>606.9357087167929</v>
      </c>
      <c r="C10" s="12">
        <f t="shared" si="0"/>
        <v>1</v>
      </c>
      <c r="D10" s="13">
        <f t="shared" si="1"/>
        <v>0.00319190969</v>
      </c>
      <c r="F10" s="129"/>
      <c r="G10" s="5"/>
      <c r="H10" s="5"/>
      <c r="I10" s="5"/>
      <c r="J10" s="5"/>
    </row>
    <row r="11" spans="1:10" ht="12.75">
      <c r="A11" s="25">
        <v>23774</v>
      </c>
      <c r="B11" s="21">
        <v>606.9357087167929</v>
      </c>
      <c r="C11" s="12">
        <f t="shared" si="0"/>
        <v>1</v>
      </c>
      <c r="D11" s="13">
        <f t="shared" si="1"/>
        <v>0.00319190969</v>
      </c>
      <c r="F11" s="129"/>
      <c r="G11" s="5"/>
      <c r="H11" s="5"/>
      <c r="I11" s="5"/>
      <c r="J11" s="5"/>
    </row>
    <row r="12" spans="1:10" ht="12.75">
      <c r="A12" s="25">
        <v>23802</v>
      </c>
      <c r="B12" s="21">
        <v>606.9357087167929</v>
      </c>
      <c r="C12" s="12">
        <f t="shared" si="0"/>
        <v>1.1858407079646018</v>
      </c>
      <c r="D12" s="13">
        <f t="shared" si="1"/>
        <v>0.00319190969</v>
      </c>
      <c r="F12" s="129"/>
      <c r="G12" s="5"/>
      <c r="H12" s="5"/>
      <c r="I12" s="5"/>
      <c r="J12" s="5"/>
    </row>
    <row r="13" spans="1:10" ht="12.75">
      <c r="A13" s="25">
        <v>23833</v>
      </c>
      <c r="B13" s="21">
        <v>719.7290705137191</v>
      </c>
      <c r="C13" s="12">
        <f t="shared" si="0"/>
        <v>1</v>
      </c>
      <c r="D13" s="13">
        <f t="shared" si="1"/>
        <v>0.00269168504</v>
      </c>
      <c r="F13" s="129"/>
      <c r="G13" s="5"/>
      <c r="H13" s="5"/>
      <c r="I13" s="5"/>
      <c r="J13" s="5"/>
    </row>
    <row r="14" spans="1:10" ht="12.75">
      <c r="A14" s="25">
        <v>23863</v>
      </c>
      <c r="B14" s="21">
        <v>719.7290705137191</v>
      </c>
      <c r="C14" s="12">
        <f t="shared" si="0"/>
        <v>1</v>
      </c>
      <c r="D14" s="13">
        <f t="shared" si="1"/>
        <v>0.00269168504</v>
      </c>
      <c r="F14" s="129"/>
      <c r="G14" s="5"/>
      <c r="H14" s="5"/>
      <c r="I14" s="5"/>
      <c r="J14" s="5"/>
    </row>
    <row r="15" spans="1:6" ht="12.75">
      <c r="A15" s="25">
        <v>23894</v>
      </c>
      <c r="B15" s="21">
        <v>719.7290705137191</v>
      </c>
      <c r="C15" s="12">
        <f t="shared" si="0"/>
        <v>1.1343283582089552</v>
      </c>
      <c r="D15" s="13">
        <f t="shared" si="1"/>
        <v>0.00269168504</v>
      </c>
      <c r="F15" s="129"/>
    </row>
    <row r="16" spans="1:6" ht="12.75">
      <c r="A16" s="25">
        <v>23924</v>
      </c>
      <c r="B16" s="21">
        <v>816.4090949110843</v>
      </c>
      <c r="C16" s="12">
        <f t="shared" si="0"/>
        <v>1</v>
      </c>
      <c r="D16" s="13">
        <f t="shared" si="1"/>
        <v>0.00237293286</v>
      </c>
      <c r="F16" s="129"/>
    </row>
    <row r="17" spans="1:4" ht="12.75">
      <c r="A17" s="25">
        <v>23955</v>
      </c>
      <c r="B17" s="21">
        <v>816.4090949110843</v>
      </c>
      <c r="C17" s="12">
        <f t="shared" si="0"/>
        <v>1.0328947368421053</v>
      </c>
      <c r="D17" s="13">
        <f t="shared" si="1"/>
        <v>0.00237293286</v>
      </c>
    </row>
    <row r="18" spans="1:4" ht="12.75">
      <c r="A18" s="25">
        <v>23986</v>
      </c>
      <c r="B18" s="21">
        <v>843.2646572436857</v>
      </c>
      <c r="C18" s="12">
        <f t="shared" si="0"/>
        <v>1.0127388535031847</v>
      </c>
      <c r="D18" s="13">
        <f t="shared" si="1"/>
        <v>0.00229736175</v>
      </c>
    </row>
    <row r="19" spans="1:4" ht="12.75">
      <c r="A19" s="25">
        <v>24016</v>
      </c>
      <c r="B19" s="21">
        <v>854.0068821767263</v>
      </c>
      <c r="C19" s="12">
        <f t="shared" si="0"/>
        <v>1.009433962264151</v>
      </c>
      <c r="D19" s="13">
        <f t="shared" si="1"/>
        <v>0.00226846412</v>
      </c>
    </row>
    <row r="20" spans="1:4" ht="12.75">
      <c r="A20" s="25">
        <v>24047</v>
      </c>
      <c r="B20" s="21">
        <v>862.0635508765068</v>
      </c>
      <c r="C20" s="12">
        <f t="shared" si="0"/>
        <v>1.0155763239875388</v>
      </c>
      <c r="D20" s="13">
        <f t="shared" si="1"/>
        <v>0.00224726352</v>
      </c>
    </row>
    <row r="21" spans="1:4" ht="12.75">
      <c r="A21" s="25">
        <v>24077</v>
      </c>
      <c r="B21" s="21">
        <v>875.4913320428075</v>
      </c>
      <c r="C21" s="12">
        <f t="shared" si="0"/>
        <v>1.01840490797546</v>
      </c>
      <c r="D21" s="13">
        <f t="shared" si="1"/>
        <v>0.00221279629</v>
      </c>
    </row>
    <row r="22" spans="1:4" ht="12.75">
      <c r="A22" s="25">
        <v>24108</v>
      </c>
      <c r="B22" s="21">
        <v>891.6046694423683</v>
      </c>
      <c r="C22" s="12">
        <f t="shared" si="0"/>
        <v>1.0271084337349397</v>
      </c>
      <c r="D22" s="13">
        <f t="shared" si="1"/>
        <v>0.002172806</v>
      </c>
    </row>
    <row r="23" spans="1:4" ht="12.75">
      <c r="A23" s="25">
        <v>24139</v>
      </c>
      <c r="B23" s="21">
        <v>915.7746755417095</v>
      </c>
      <c r="C23" s="12">
        <f t="shared" si="0"/>
        <v>1.0146627565982405</v>
      </c>
      <c r="D23" s="13">
        <f t="shared" si="1"/>
        <v>0.00211545921</v>
      </c>
    </row>
    <row r="24" spans="1:4" ht="12.75">
      <c r="A24" s="25">
        <v>24167</v>
      </c>
      <c r="B24" s="21">
        <v>929.2024567080102</v>
      </c>
      <c r="C24" s="12">
        <f t="shared" si="0"/>
        <v>1.0173410404624277</v>
      </c>
      <c r="D24" s="13">
        <f t="shared" si="1"/>
        <v>0.00208488899</v>
      </c>
    </row>
    <row r="25" spans="1:4" ht="12.75">
      <c r="A25" s="25">
        <v>24198</v>
      </c>
      <c r="B25" s="21">
        <v>945.315794107571</v>
      </c>
      <c r="C25" s="12">
        <f t="shared" si="0"/>
        <v>1.0386363636363636</v>
      </c>
      <c r="D25" s="13">
        <f t="shared" si="1"/>
        <v>0.00204935111</v>
      </c>
    </row>
    <row r="26" spans="1:4" ht="12.75">
      <c r="A26" s="25">
        <v>24228</v>
      </c>
      <c r="B26" s="21">
        <v>981.839358879909</v>
      </c>
      <c r="C26" s="12">
        <f t="shared" si="0"/>
        <v>1.0443107221006565</v>
      </c>
      <c r="D26" s="13">
        <f t="shared" si="1"/>
        <v>0.00197311704</v>
      </c>
    </row>
    <row r="27" spans="1:4" ht="12.75">
      <c r="A27" s="25">
        <v>24259</v>
      </c>
      <c r="B27" s="21">
        <v>1025.3453698587234</v>
      </c>
      <c r="C27" s="12">
        <f t="shared" si="0"/>
        <v>1.0408590885280251</v>
      </c>
      <c r="D27" s="13">
        <f t="shared" si="1"/>
        <v>0.00188939652</v>
      </c>
    </row>
    <row r="28" spans="1:4" ht="12.75">
      <c r="A28" s="25">
        <v>24289</v>
      </c>
      <c r="B28" s="21">
        <v>1067.2400470975817</v>
      </c>
      <c r="C28" s="12">
        <f t="shared" si="0"/>
        <v>1.0281831907398087</v>
      </c>
      <c r="D28" s="13">
        <f t="shared" si="1"/>
        <v>0.00181522796</v>
      </c>
    </row>
    <row r="29" spans="1:4" ht="12.75">
      <c r="A29" s="25">
        <v>24320</v>
      </c>
      <c r="B29" s="21">
        <v>1097.3182769100954</v>
      </c>
      <c r="C29" s="12">
        <f t="shared" si="0"/>
        <v>1.0283896231032794</v>
      </c>
      <c r="D29" s="13">
        <f t="shared" si="1"/>
        <v>0.00176547134</v>
      </c>
    </row>
    <row r="30" spans="1:4" ht="12.75">
      <c r="A30" s="25">
        <v>24351</v>
      </c>
      <c r="B30" s="21">
        <v>1128.470729215913</v>
      </c>
      <c r="C30" s="12">
        <f t="shared" si="0"/>
        <v>1.02855782960495</v>
      </c>
      <c r="D30" s="13">
        <f t="shared" si="1"/>
        <v>0.00171673391</v>
      </c>
    </row>
    <row r="31" spans="1:4" ht="12.75">
      <c r="A31" s="25">
        <v>24381</v>
      </c>
      <c r="B31" s="21">
        <v>1160.6974040150349</v>
      </c>
      <c r="C31" s="12">
        <f t="shared" si="0"/>
        <v>1.026376677464137</v>
      </c>
      <c r="D31" s="13">
        <f t="shared" si="1"/>
        <v>0.00166906893</v>
      </c>
    </row>
    <row r="32" spans="1:4" ht="12.75">
      <c r="A32" s="25">
        <v>24412</v>
      </c>
      <c r="B32" s="21">
        <v>1191.3127450742006</v>
      </c>
      <c r="C32" s="12">
        <f t="shared" si="0"/>
        <v>1.0189359783588818</v>
      </c>
      <c r="D32" s="13">
        <f t="shared" si="1"/>
        <v>0.00162617581</v>
      </c>
    </row>
    <row r="33" spans="1:4" ht="12.75">
      <c r="A33" s="25">
        <v>24442</v>
      </c>
      <c r="B33" s="21">
        <v>1213.8714174335857</v>
      </c>
      <c r="C33" s="12">
        <f t="shared" si="0"/>
        <v>1.0278761061946902</v>
      </c>
      <c r="D33" s="13">
        <f t="shared" si="1"/>
        <v>0.00159595485</v>
      </c>
    </row>
    <row r="34" spans="1:4" ht="12.75">
      <c r="A34" s="25">
        <v>24473</v>
      </c>
      <c r="B34" s="21">
        <v>1247.7094259726634</v>
      </c>
      <c r="C34" s="12">
        <f t="shared" si="0"/>
        <v>0.0010236762806715455</v>
      </c>
      <c r="D34" s="13">
        <f t="shared" si="1"/>
        <v>0.00155267239</v>
      </c>
    </row>
    <row r="35" spans="1:4" ht="12.75">
      <c r="A35" s="25">
        <v>24504</v>
      </c>
      <c r="B35" s="21">
        <v>1.2772505445385252</v>
      </c>
      <c r="C35" s="12">
        <f>B36*1000/B35</f>
        <v>1021.0260723296889</v>
      </c>
      <c r="D35" s="13">
        <f t="shared" si="1"/>
        <v>1.5167611238</v>
      </c>
    </row>
    <row r="36" spans="1:4" ht="12.75">
      <c r="A36" s="25">
        <v>24532</v>
      </c>
      <c r="B36" s="21">
        <v>1.3041061068711268</v>
      </c>
      <c r="C36" s="12">
        <f aca="true" t="shared" si="2" ref="C36:C99">B37/B36</f>
        <v>1.014827018121911</v>
      </c>
      <c r="D36" s="13">
        <f t="shared" si="1"/>
        <v>1.48552633954</v>
      </c>
    </row>
    <row r="37" spans="1:4" ht="12.75">
      <c r="A37" s="25">
        <v>24563</v>
      </c>
      <c r="B37" s="21">
        <v>1.3234421117506</v>
      </c>
      <c r="C37" s="12">
        <f t="shared" si="2"/>
        <v>1.0150162337662338</v>
      </c>
      <c r="D37" s="13">
        <f t="shared" si="1"/>
        <v>1.46382222094</v>
      </c>
    </row>
    <row r="38" spans="1:4" ht="12.75">
      <c r="A38" s="25">
        <v>24593</v>
      </c>
      <c r="B38" s="21">
        <v>1.343315227876725</v>
      </c>
      <c r="C38" s="12">
        <f t="shared" si="2"/>
        <v>1.0179928028788485</v>
      </c>
      <c r="D38" s="13">
        <f t="shared" si="1"/>
        <v>1.44216631443</v>
      </c>
    </row>
    <row r="39" spans="1:4" ht="12.75">
      <c r="A39" s="25">
        <v>24624</v>
      </c>
      <c r="B39" s="21">
        <v>1.3674852339760666</v>
      </c>
      <c r="C39" s="12">
        <f t="shared" si="2"/>
        <v>1.02827965435978</v>
      </c>
      <c r="D39" s="13">
        <f t="shared" si="1"/>
        <v>1.41667633637</v>
      </c>
    </row>
    <row r="40" spans="1:4" ht="12.75">
      <c r="A40" s="25">
        <v>24654</v>
      </c>
      <c r="B40" s="21">
        <v>1.4061572437350127</v>
      </c>
      <c r="C40" s="12">
        <f t="shared" si="2"/>
        <v>1.0252100840336134</v>
      </c>
      <c r="D40" s="13">
        <f t="shared" si="1"/>
        <v>1.37771503147</v>
      </c>
    </row>
    <row r="41" spans="1:4" ht="12.75">
      <c r="A41" s="25">
        <v>24685</v>
      </c>
      <c r="B41" s="21">
        <v>1.4416065860140466</v>
      </c>
      <c r="C41" s="12">
        <f t="shared" si="2"/>
        <v>1.0152757078986587</v>
      </c>
      <c r="D41" s="13">
        <f t="shared" si="1"/>
        <v>1.34383679299</v>
      </c>
    </row>
    <row r="42" spans="1:4" ht="12.75">
      <c r="A42" s="25">
        <v>24716</v>
      </c>
      <c r="B42" s="21">
        <v>1.4636281471267798</v>
      </c>
      <c r="C42" s="12">
        <f t="shared" si="2"/>
        <v>1.0047706422018348</v>
      </c>
      <c r="D42" s="13">
        <f t="shared" si="1"/>
        <v>1.32361759721</v>
      </c>
    </row>
    <row r="43" spans="1:4" ht="12.75">
      <c r="A43" s="25">
        <v>24746</v>
      </c>
      <c r="B43" s="21">
        <v>1.470610593333256</v>
      </c>
      <c r="C43" s="12">
        <f t="shared" si="2"/>
        <v>1.0069393718042368</v>
      </c>
      <c r="D43" s="13">
        <f t="shared" si="1"/>
        <v>1.31733307246</v>
      </c>
    </row>
    <row r="44" spans="1:4" ht="12.75">
      <c r="A44" s="25">
        <v>24777</v>
      </c>
      <c r="B44" s="21">
        <v>1.4808157070196448</v>
      </c>
      <c r="C44" s="12">
        <f t="shared" si="2"/>
        <v>1.014145810663765</v>
      </c>
      <c r="D44" s="13">
        <f t="shared" si="1"/>
        <v>1.30825460732</v>
      </c>
    </row>
    <row r="45" spans="1:4" ht="12.75">
      <c r="A45" s="25">
        <v>24807</v>
      </c>
      <c r="B45" s="21">
        <v>1.501763045639074</v>
      </c>
      <c r="C45" s="12">
        <f t="shared" si="2"/>
        <v>1.0168097281831188</v>
      </c>
      <c r="D45" s="13">
        <f t="shared" si="1"/>
        <v>1.29000642074</v>
      </c>
    </row>
    <row r="46" spans="1:4" ht="12.75">
      <c r="A46" s="25">
        <v>24838</v>
      </c>
      <c r="B46" s="21">
        <v>1.5270072742317196</v>
      </c>
      <c r="C46" s="147">
        <f t="shared" si="2"/>
        <v>1.0193457615195216</v>
      </c>
      <c r="D46" s="13">
        <f t="shared" si="1"/>
        <v>1.26868025058</v>
      </c>
    </row>
    <row r="47" spans="1:4" ht="12.75">
      <c r="A47" s="25">
        <v>24869</v>
      </c>
      <c r="B47" s="21">
        <v>1.5565483927975812</v>
      </c>
      <c r="C47" s="12">
        <f t="shared" si="2"/>
        <v>1.0144927536231882</v>
      </c>
      <c r="D47" s="13">
        <f t="shared" si="1"/>
        <v>1.24460246804</v>
      </c>
    </row>
    <row r="48" spans="1:4" ht="12.75">
      <c r="A48" s="25">
        <v>24898</v>
      </c>
      <c r="B48" s="21">
        <v>1.579107065156966</v>
      </c>
      <c r="C48" s="12">
        <f t="shared" si="2"/>
        <v>1.014625850340136</v>
      </c>
      <c r="D48" s="13">
        <f t="shared" si="1"/>
        <v>1.22682243279</v>
      </c>
    </row>
    <row r="49" spans="1:4" ht="12.75">
      <c r="A49" s="25">
        <v>24929</v>
      </c>
      <c r="B49" s="21">
        <v>1.6022028487630031</v>
      </c>
      <c r="C49" s="12">
        <f t="shared" si="2"/>
        <v>1.0187730472678513</v>
      </c>
      <c r="D49" s="13">
        <f t="shared" si="1"/>
        <v>1.2091377648</v>
      </c>
    </row>
    <row r="50" spans="1:4" ht="12.75">
      <c r="A50" s="25">
        <v>24959</v>
      </c>
      <c r="B50" s="21">
        <v>1.632281078575517</v>
      </c>
      <c r="C50" s="12">
        <f t="shared" si="2"/>
        <v>1.0266535044422507</v>
      </c>
      <c r="D50" s="13">
        <f t="shared" si="1"/>
        <v>1.18685684514</v>
      </c>
    </row>
    <row r="51" spans="1:4" ht="12.75">
      <c r="A51" s="25">
        <v>24990</v>
      </c>
      <c r="B51" s="21">
        <v>1.6757870895543314</v>
      </c>
      <c r="C51" s="12">
        <f t="shared" si="2"/>
        <v>1.0285256410256411</v>
      </c>
      <c r="D51" s="13">
        <f t="shared" si="1"/>
        <v>1.15604421551</v>
      </c>
    </row>
    <row r="52" spans="1:4" ht="12.75">
      <c r="A52" s="25">
        <v>25020</v>
      </c>
      <c r="B52" s="21">
        <v>1.7235899905063623</v>
      </c>
      <c r="C52" s="12">
        <f t="shared" si="2"/>
        <v>1.0224368962293549</v>
      </c>
      <c r="D52" s="13">
        <f t="shared" si="1"/>
        <v>1.123981911</v>
      </c>
    </row>
    <row r="53" spans="1:4" ht="12.75">
      <c r="A53" s="25">
        <v>25051</v>
      </c>
      <c r="B53" s="21">
        <v>1.7622620002653082</v>
      </c>
      <c r="C53" s="12">
        <f t="shared" si="2"/>
        <v>1.0182871075891495</v>
      </c>
      <c r="D53" s="13">
        <f t="shared" si="1"/>
        <v>1.09931665724</v>
      </c>
    </row>
    <row r="54" spans="1:4" ht="12.75">
      <c r="A54" s="25">
        <v>25082</v>
      </c>
      <c r="B54" s="21">
        <v>1.7944886750644298</v>
      </c>
      <c r="C54" s="12">
        <f t="shared" si="2"/>
        <v>1.0140676444178391</v>
      </c>
      <c r="D54" s="13">
        <f t="shared" si="1"/>
        <v>1.07957436468</v>
      </c>
    </row>
    <row r="55" spans="1:4" ht="12.75">
      <c r="A55" s="25">
        <v>25112</v>
      </c>
      <c r="B55" s="21">
        <v>1.8197329036570755</v>
      </c>
      <c r="C55" s="12">
        <f t="shared" si="2"/>
        <v>1.0150531286894922</v>
      </c>
      <c r="D55" s="13">
        <f t="shared" si="1"/>
        <v>1.06459797886</v>
      </c>
    </row>
    <row r="56" spans="1:4" ht="12.75">
      <c r="A56" s="25">
        <v>25143</v>
      </c>
      <c r="B56" s="21">
        <v>1.8471255772363286</v>
      </c>
      <c r="C56" s="12">
        <f t="shared" si="2"/>
        <v>1.01628380343123</v>
      </c>
      <c r="D56" s="13">
        <f t="shared" si="1"/>
        <v>1.04881010538</v>
      </c>
    </row>
    <row r="57" spans="1:4" ht="12.75">
      <c r="A57" s="25">
        <v>25173</v>
      </c>
      <c r="B57" s="21">
        <v>1.8772038070488424</v>
      </c>
      <c r="C57" s="12">
        <f t="shared" si="2"/>
        <v>1.0191702432045777</v>
      </c>
      <c r="D57" s="13">
        <f t="shared" si="1"/>
        <v>1.03200513659</v>
      </c>
    </row>
    <row r="58" spans="1:4" ht="12.75">
      <c r="A58" s="25">
        <v>25204</v>
      </c>
      <c r="B58" s="21">
        <v>1.913190260574528</v>
      </c>
      <c r="C58" s="12">
        <f t="shared" si="2"/>
        <v>1.018248175182482</v>
      </c>
      <c r="D58" s="13">
        <f t="shared" si="1"/>
        <v>1.01259347344</v>
      </c>
    </row>
    <row r="59" spans="1:4" ht="12.75">
      <c r="A59" s="25">
        <v>25235</v>
      </c>
      <c r="B59" s="21">
        <v>1.94810249160691</v>
      </c>
      <c r="C59" s="12">
        <f t="shared" si="2"/>
        <v>1.0176454370002754</v>
      </c>
      <c r="D59" s="13">
        <f t="shared" si="1"/>
        <v>0.994446637</v>
      </c>
    </row>
    <row r="60" spans="1:4" ht="12.75">
      <c r="A60" s="25">
        <v>25263</v>
      </c>
      <c r="B60" s="21">
        <v>1.9824776113926394</v>
      </c>
      <c r="C60" s="12">
        <f t="shared" si="2"/>
        <v>1.0140883229477107</v>
      </c>
      <c r="D60" s="13">
        <f t="shared" si="1"/>
        <v>0.977203455</v>
      </c>
    </row>
    <row r="61" spans="1:4" ht="12.75">
      <c r="A61" s="25">
        <v>25294</v>
      </c>
      <c r="B61" s="21">
        <v>2.010407396218545</v>
      </c>
      <c r="C61" s="12">
        <f t="shared" si="2"/>
        <v>1.0154955917713064</v>
      </c>
      <c r="D61" s="13">
        <f t="shared" si="1"/>
        <v>0.96362755875</v>
      </c>
    </row>
    <row r="62" spans="1:4" ht="12.75">
      <c r="A62" s="25">
        <v>25324</v>
      </c>
      <c r="B62" s="21">
        <v>2.0415598485243627</v>
      </c>
      <c r="C62" s="12">
        <f t="shared" si="2"/>
        <v>1.0123651670612996</v>
      </c>
      <c r="D62" s="13">
        <f t="shared" si="1"/>
        <v>0.94892342867</v>
      </c>
    </row>
    <row r="63" spans="1:4" ht="12.75">
      <c r="A63" s="25">
        <v>25355</v>
      </c>
      <c r="B63" s="21">
        <v>2.066804077117008</v>
      </c>
      <c r="C63" s="12">
        <f t="shared" si="2"/>
        <v>1.0135135135135136</v>
      </c>
      <c r="D63" s="13">
        <f t="shared" si="1"/>
        <v>0.93733314771</v>
      </c>
    </row>
    <row r="64" spans="1:4" ht="12.75">
      <c r="A64" s="25">
        <v>25385</v>
      </c>
      <c r="B64" s="21">
        <v>2.0947338619429137</v>
      </c>
      <c r="C64" s="12">
        <f t="shared" si="2"/>
        <v>1.006923076923077</v>
      </c>
      <c r="D64" s="13">
        <f t="shared" si="1"/>
        <v>0.92483537241</v>
      </c>
    </row>
    <row r="65" spans="1:4" ht="12.75">
      <c r="A65" s="25">
        <v>25416</v>
      </c>
      <c r="B65" s="21">
        <v>2.1092358656025185</v>
      </c>
      <c r="C65" s="12">
        <f t="shared" si="2"/>
        <v>1.0073847720906544</v>
      </c>
      <c r="D65" s="13">
        <f t="shared" si="1"/>
        <v>0.91847668765</v>
      </c>
    </row>
    <row r="66" spans="1:4" ht="12.75">
      <c r="A66" s="25">
        <v>25447</v>
      </c>
      <c r="B66" s="21">
        <v>2.124812091755427</v>
      </c>
      <c r="C66" s="12">
        <f t="shared" si="2"/>
        <v>1.0091001011122345</v>
      </c>
      <c r="D66" s="13">
        <f t="shared" si="1"/>
        <v>0.91174366845</v>
      </c>
    </row>
    <row r="67" spans="1:4" ht="12.75">
      <c r="A67" s="25">
        <v>25477</v>
      </c>
      <c r="B67" s="21">
        <v>2.1441480966349</v>
      </c>
      <c r="C67" s="12">
        <f t="shared" si="2"/>
        <v>1.0162825651302605</v>
      </c>
      <c r="D67" s="13">
        <f t="shared" si="1"/>
        <v>0.90352153116</v>
      </c>
    </row>
    <row r="68" spans="1:4" ht="12.75">
      <c r="A68" s="25">
        <v>25508</v>
      </c>
      <c r="B68" s="21">
        <v>2.179060327667282</v>
      </c>
      <c r="C68" s="12">
        <f t="shared" si="2"/>
        <v>1.0209514419521815</v>
      </c>
      <c r="D68" s="13">
        <f t="shared" si="1"/>
        <v>0.88904558846</v>
      </c>
    </row>
    <row r="69" spans="1:4" ht="12.75">
      <c r="A69" s="25">
        <v>25538</v>
      </c>
      <c r="B69" s="21">
        <v>2.2247147836327046</v>
      </c>
      <c r="C69" s="12">
        <f t="shared" si="2"/>
        <v>1.0224529212940607</v>
      </c>
      <c r="D69" s="13">
        <f t="shared" si="1"/>
        <v>0.87080105079</v>
      </c>
    </row>
    <row r="70" spans="1:4" ht="12.75">
      <c r="A70" s="25">
        <v>25569</v>
      </c>
      <c r="B70" s="21">
        <v>2.274666129571343</v>
      </c>
      <c r="C70" s="12">
        <f t="shared" si="2"/>
        <v>1.0224321133412042</v>
      </c>
      <c r="D70" s="13">
        <f t="shared" si="1"/>
        <v>0.85167838309</v>
      </c>
    </row>
    <row r="71" spans="1:4" ht="12.75">
      <c r="A71" s="25">
        <v>25600</v>
      </c>
      <c r="B71" s="21">
        <v>2.3256916980032853</v>
      </c>
      <c r="C71" s="12">
        <f t="shared" si="2"/>
        <v>1.020092378752887</v>
      </c>
      <c r="D71" s="13">
        <f aca="true" t="shared" si="3" ref="D71:D134">ROUND(($B$4/B71),11)</f>
        <v>0.8329925987</v>
      </c>
    </row>
    <row r="72" spans="1:4" ht="12.75">
      <c r="A72" s="25">
        <v>25628</v>
      </c>
      <c r="B72" s="21">
        <v>2.372420376462012</v>
      </c>
      <c r="C72" s="12">
        <f t="shared" si="2"/>
        <v>1.0113199003848765</v>
      </c>
      <c r="D72" s="13">
        <f t="shared" si="3"/>
        <v>0.81658545447</v>
      </c>
    </row>
    <row r="73" spans="1:4" ht="12.75">
      <c r="A73" s="25">
        <v>25659</v>
      </c>
      <c r="B73" s="21">
        <v>2.3992759387946134</v>
      </c>
      <c r="C73" s="12">
        <f t="shared" si="2"/>
        <v>1.0091784195209312</v>
      </c>
      <c r="D73" s="13">
        <f t="shared" si="3"/>
        <v>0.80744525462</v>
      </c>
    </row>
    <row r="74" spans="1:4" ht="12.75">
      <c r="A74" s="25">
        <v>25689</v>
      </c>
      <c r="B74" s="21">
        <v>2.4212974999073467</v>
      </c>
      <c r="C74" s="12">
        <f t="shared" si="2"/>
        <v>1.0093167701863355</v>
      </c>
      <c r="D74" s="13">
        <f t="shared" si="3"/>
        <v>0.8001015866</v>
      </c>
    </row>
    <row r="75" spans="1:4" ht="12.75">
      <c r="A75" s="25">
        <v>25720</v>
      </c>
      <c r="B75" s="21">
        <v>2.4438561722667322</v>
      </c>
      <c r="C75" s="12">
        <f t="shared" si="2"/>
        <v>1.0153846153846156</v>
      </c>
      <c r="D75" s="13">
        <f t="shared" si="3"/>
        <v>0.79271603349</v>
      </c>
    </row>
    <row r="76" spans="1:4" ht="12.75">
      <c r="A76" s="25">
        <v>25750</v>
      </c>
      <c r="B76" s="21">
        <v>2.4814539595323746</v>
      </c>
      <c r="C76" s="12">
        <f t="shared" si="2"/>
        <v>1.0088744588744587</v>
      </c>
      <c r="D76" s="13">
        <f t="shared" si="3"/>
        <v>0.7807051845</v>
      </c>
    </row>
    <row r="77" spans="1:4" ht="12.75">
      <c r="A77" s="25">
        <v>25781</v>
      </c>
      <c r="B77" s="21">
        <v>2.5034755206451074</v>
      </c>
      <c r="C77" s="12">
        <f t="shared" si="2"/>
        <v>1.0094400343273975</v>
      </c>
      <c r="D77" s="13">
        <f t="shared" si="3"/>
        <v>0.77383779283</v>
      </c>
    </row>
    <row r="78" spans="1:4" ht="12.75">
      <c r="A78" s="25">
        <v>25812</v>
      </c>
      <c r="B78" s="21">
        <v>2.5271084154977963</v>
      </c>
      <c r="C78" s="12">
        <f t="shared" si="2"/>
        <v>1.0119022316684378</v>
      </c>
      <c r="D78" s="13">
        <f t="shared" si="3"/>
        <v>0.76660105258</v>
      </c>
    </row>
    <row r="79" spans="1:4" ht="12.75">
      <c r="A79" s="25">
        <v>25842</v>
      </c>
      <c r="B79" s="21">
        <v>2.55718664531031</v>
      </c>
      <c r="C79" s="12">
        <f t="shared" si="2"/>
        <v>1.0189035916824196</v>
      </c>
      <c r="D79" s="13">
        <f t="shared" si="3"/>
        <v>0.75758411098</v>
      </c>
    </row>
    <row r="80" spans="1:4" ht="12.75">
      <c r="A80" s="25">
        <v>25873</v>
      </c>
      <c r="B80" s="21">
        <v>2.6055266575089924</v>
      </c>
      <c r="C80" s="12">
        <f t="shared" si="2"/>
        <v>1.0212327355184498</v>
      </c>
      <c r="D80" s="13">
        <f t="shared" si="3"/>
        <v>0.74352874714</v>
      </c>
    </row>
    <row r="81" spans="1:4" ht="12.75">
      <c r="A81" s="25">
        <v>25903</v>
      </c>
      <c r="B81" s="21">
        <v>2.6608491159141514</v>
      </c>
      <c r="C81" s="12">
        <f t="shared" si="2"/>
        <v>1.019580137262818</v>
      </c>
      <c r="D81" s="13">
        <f t="shared" si="3"/>
        <v>0.72806983294</v>
      </c>
    </row>
    <row r="82" spans="1:4" ht="12.75">
      <c r="A82" s="25">
        <v>25934</v>
      </c>
      <c r="B82" s="21">
        <v>2.712948906839398</v>
      </c>
      <c r="C82" s="12">
        <f t="shared" si="2"/>
        <v>1.0184121956048307</v>
      </c>
      <c r="D82" s="13">
        <f t="shared" si="3"/>
        <v>0.71408789396</v>
      </c>
    </row>
    <row r="83" spans="1:4" ht="12.75">
      <c r="A83" s="25">
        <v>25965</v>
      </c>
      <c r="B83" s="21">
        <v>2.7629002527780364</v>
      </c>
      <c r="C83" s="12">
        <f t="shared" si="2"/>
        <v>1.0132192846034214</v>
      </c>
      <c r="D83" s="13">
        <f t="shared" si="3"/>
        <v>0.70117767348</v>
      </c>
    </row>
    <row r="84" spans="1:4" ht="12.75">
      <c r="A84" s="25">
        <v>25993</v>
      </c>
      <c r="B84" s="21">
        <v>2.799423817550374</v>
      </c>
      <c r="C84" s="12">
        <f t="shared" si="2"/>
        <v>1.0099769762087492</v>
      </c>
      <c r="D84" s="13">
        <f t="shared" si="3"/>
        <v>0.69202953806</v>
      </c>
    </row>
    <row r="85" spans="1:4" ht="12.75">
      <c r="A85" s="25">
        <v>26024</v>
      </c>
      <c r="B85" s="21">
        <v>2.82735360237628</v>
      </c>
      <c r="C85" s="12">
        <f t="shared" si="2"/>
        <v>1.0115881458966565</v>
      </c>
      <c r="D85" s="13">
        <f t="shared" si="3"/>
        <v>0.68519338001</v>
      </c>
    </row>
    <row r="86" spans="1:4" ht="12.75">
      <c r="A86" s="25">
        <v>26054</v>
      </c>
      <c r="B86" s="21">
        <v>2.8601173884220534</v>
      </c>
      <c r="C86" s="12">
        <f t="shared" si="2"/>
        <v>1.0142723004694836</v>
      </c>
      <c r="D86" s="13">
        <f t="shared" si="3"/>
        <v>0.67734421641</v>
      </c>
    </row>
    <row r="87" spans="1:4" ht="12.75">
      <c r="A87" s="25">
        <v>26085</v>
      </c>
      <c r="B87" s="21">
        <v>2.9009378431676076</v>
      </c>
      <c r="C87" s="12">
        <f t="shared" si="2"/>
        <v>1.0198111460840584</v>
      </c>
      <c r="D87" s="13">
        <f t="shared" si="3"/>
        <v>0.66781298878</v>
      </c>
    </row>
    <row r="88" spans="1:4" ht="12.75">
      <c r="A88" s="25">
        <v>26115</v>
      </c>
      <c r="B88" s="21">
        <v>2.9584087465593742</v>
      </c>
      <c r="C88" s="12">
        <f t="shared" si="2"/>
        <v>1.0199709513435005</v>
      </c>
      <c r="D88" s="13">
        <f t="shared" si="3"/>
        <v>0.65483986064</v>
      </c>
    </row>
    <row r="89" spans="1:4" ht="12.75">
      <c r="A89" s="25">
        <v>26146</v>
      </c>
      <c r="B89" s="21">
        <v>3.017490983691098</v>
      </c>
      <c r="C89" s="12">
        <f t="shared" si="2"/>
        <v>1.021003915984336</v>
      </c>
      <c r="D89" s="13">
        <f t="shared" si="3"/>
        <v>0.64201814745</v>
      </c>
    </row>
    <row r="90" spans="1:4" ht="12.75">
      <c r="A90" s="25">
        <v>26177</v>
      </c>
      <c r="B90" s="21">
        <v>3.0808701107960372</v>
      </c>
      <c r="C90" s="12">
        <f t="shared" si="2"/>
        <v>1.021792189679219</v>
      </c>
      <c r="D90" s="13">
        <f t="shared" si="3"/>
        <v>0.62881066116</v>
      </c>
    </row>
    <row r="91" spans="1:4" ht="12.75">
      <c r="A91" s="25">
        <v>26207</v>
      </c>
      <c r="B91" s="21">
        <v>3.148009016627541</v>
      </c>
      <c r="C91" s="12">
        <f t="shared" si="2"/>
        <v>1.0201330830916226</v>
      </c>
      <c r="D91" s="13">
        <f t="shared" si="3"/>
        <v>0.61539975301</v>
      </c>
    </row>
    <row r="92" spans="1:4" ht="12.75">
      <c r="A92" s="25">
        <v>26238</v>
      </c>
      <c r="B92" s="21">
        <v>3.211388143732481</v>
      </c>
      <c r="C92" s="12">
        <f t="shared" si="2"/>
        <v>1.0163907007860846</v>
      </c>
      <c r="D92" s="13">
        <f t="shared" si="3"/>
        <v>0.6032543824</v>
      </c>
    </row>
    <row r="93" spans="1:4" ht="12.75">
      <c r="A93" s="25">
        <v>26268</v>
      </c>
      <c r="B93" s="21">
        <v>3.2640250459043796</v>
      </c>
      <c r="C93" s="12">
        <f t="shared" si="2"/>
        <v>1.0123416159289123</v>
      </c>
      <c r="D93" s="13">
        <f t="shared" si="3"/>
        <v>0.59352607411</v>
      </c>
    </row>
    <row r="94" spans="1:4" ht="12.75">
      <c r="A94" s="25">
        <v>26299</v>
      </c>
      <c r="B94" s="21">
        <v>3.3043083894032814</v>
      </c>
      <c r="C94" s="12">
        <f t="shared" si="2"/>
        <v>1.0120286085825747</v>
      </c>
      <c r="D94" s="13">
        <f t="shared" si="3"/>
        <v>0.58629030435</v>
      </c>
    </row>
    <row r="95" spans="1:4" ht="12.75">
      <c r="A95" s="25">
        <v>26330</v>
      </c>
      <c r="B95" s="21">
        <v>3.3440546216555314</v>
      </c>
      <c r="C95" s="12">
        <f t="shared" si="2"/>
        <v>1.0133311917764216</v>
      </c>
      <c r="D95" s="13">
        <f t="shared" si="3"/>
        <v>0.57932186836</v>
      </c>
    </row>
    <row r="96" spans="1:4" ht="12.75">
      <c r="A96" s="25">
        <v>26359</v>
      </c>
      <c r="B96" s="21">
        <v>3.38863485512765</v>
      </c>
      <c r="C96" s="12">
        <f t="shared" si="2"/>
        <v>1.0114122681883024</v>
      </c>
      <c r="D96" s="13">
        <f t="shared" si="3"/>
        <v>0.57170042041</v>
      </c>
    </row>
    <row r="97" spans="1:4" ht="12.75">
      <c r="A97" s="25">
        <v>26390</v>
      </c>
      <c r="B97" s="21">
        <v>3.4273068648865963</v>
      </c>
      <c r="C97" s="12">
        <f t="shared" si="2"/>
        <v>1.0133207961134618</v>
      </c>
      <c r="D97" s="13">
        <f t="shared" si="3"/>
        <v>0.56524963993</v>
      </c>
    </row>
    <row r="98" spans="1:4" ht="12.75">
      <c r="A98" s="25">
        <v>26420</v>
      </c>
      <c r="B98" s="21">
        <v>3.4729613208520185</v>
      </c>
      <c r="C98" s="12">
        <f t="shared" si="2"/>
        <v>1.0168574079802042</v>
      </c>
      <c r="D98" s="13">
        <f t="shared" si="3"/>
        <v>0.55781904615</v>
      </c>
    </row>
    <row r="99" spans="1:4" ht="12.75">
      <c r="A99" s="25">
        <v>26451</v>
      </c>
      <c r="B99" s="21">
        <v>3.53150644673709</v>
      </c>
      <c r="C99" s="12">
        <f t="shared" si="2"/>
        <v>1.0179467680608365</v>
      </c>
      <c r="D99" s="13">
        <f t="shared" si="3"/>
        <v>0.54857155169</v>
      </c>
    </row>
    <row r="100" spans="1:4" ht="12.75">
      <c r="A100" s="25">
        <v>26481</v>
      </c>
      <c r="B100" s="21">
        <v>3.594885573842029</v>
      </c>
      <c r="C100" s="12">
        <f aca="true" t="shared" si="4" ref="C100:C163">B101/B100</f>
        <v>1.0143433437920215</v>
      </c>
      <c r="D100" s="13">
        <f t="shared" si="3"/>
        <v>0.53890003771</v>
      </c>
    </row>
    <row r="101" spans="1:4" ht="12.75">
      <c r="A101" s="25">
        <v>26512</v>
      </c>
      <c r="B101" s="21">
        <v>3.646448253520624</v>
      </c>
      <c r="C101" s="12">
        <f t="shared" si="4"/>
        <v>1.0083959346000884</v>
      </c>
      <c r="D101" s="13">
        <f t="shared" si="3"/>
        <v>0.53127971018</v>
      </c>
    </row>
    <row r="102" spans="1:4" ht="12.75">
      <c r="A102" s="25">
        <v>26543</v>
      </c>
      <c r="B102" s="21">
        <v>3.6770635945797894</v>
      </c>
      <c r="C102" s="12">
        <f t="shared" si="4"/>
        <v>1.007157464212679</v>
      </c>
      <c r="D102" s="13">
        <f t="shared" si="3"/>
        <v>0.52685625948</v>
      </c>
    </row>
    <row r="103" spans="1:4" ht="12.75">
      <c r="A103" s="25">
        <v>26573</v>
      </c>
      <c r="B103" s="21">
        <v>3.703382045665739</v>
      </c>
      <c r="C103" s="12">
        <f t="shared" si="4"/>
        <v>1.0095721537345903</v>
      </c>
      <c r="D103" s="13">
        <f t="shared" si="3"/>
        <v>0.52311210332</v>
      </c>
    </row>
    <row r="104" spans="1:4" ht="12.75">
      <c r="A104" s="25">
        <v>26604</v>
      </c>
      <c r="B104" s="21">
        <v>3.738831387944773</v>
      </c>
      <c r="C104" s="12">
        <f t="shared" si="4"/>
        <v>1.006608245941675</v>
      </c>
      <c r="D104" s="13">
        <f t="shared" si="3"/>
        <v>0.51815227013</v>
      </c>
    </row>
    <row r="105" spans="1:4" ht="12.75">
      <c r="A105" s="25">
        <v>26634</v>
      </c>
      <c r="B105" s="21">
        <v>3.763538505290766</v>
      </c>
      <c r="C105" s="12">
        <f t="shared" si="4"/>
        <v>1.0114171542742973</v>
      </c>
      <c r="D105" s="13">
        <f t="shared" si="3"/>
        <v>0.5147506711</v>
      </c>
    </row>
    <row r="106" spans="1:4" ht="12.75">
      <c r="A106" s="25">
        <v>26665</v>
      </c>
      <c r="B106" s="21">
        <v>3.8065074050229293</v>
      </c>
      <c r="C106" s="12">
        <f t="shared" si="4"/>
        <v>1.0098772400169322</v>
      </c>
      <c r="D106" s="13">
        <f t="shared" si="3"/>
        <v>0.50894002432</v>
      </c>
    </row>
    <row r="107" spans="1:4" ht="12.75">
      <c r="A107" s="25">
        <v>26696</v>
      </c>
      <c r="B107" s="21">
        <v>3.8441051922885707</v>
      </c>
      <c r="C107" s="12">
        <f t="shared" si="4"/>
        <v>1.010479251082856</v>
      </c>
      <c r="D107" s="13">
        <f t="shared" si="3"/>
        <v>0.50396226804</v>
      </c>
    </row>
    <row r="108" spans="1:4" ht="12.75">
      <c r="A108" s="25">
        <v>26724</v>
      </c>
      <c r="B108" s="21">
        <v>3.884388535787473</v>
      </c>
      <c r="C108" s="12">
        <f t="shared" si="4"/>
        <v>1.0120298672566372</v>
      </c>
      <c r="D108" s="13">
        <f t="shared" si="3"/>
        <v>0.49873588943</v>
      </c>
    </row>
    <row r="109" spans="1:4" ht="12.75">
      <c r="A109" s="25">
        <v>26755</v>
      </c>
      <c r="B109" s="21">
        <v>3.9311172142462</v>
      </c>
      <c r="C109" s="12">
        <f t="shared" si="4"/>
        <v>1.011476977729198</v>
      </c>
      <c r="D109" s="13">
        <f t="shared" si="3"/>
        <v>0.49280748086</v>
      </c>
    </row>
    <row r="110" spans="1:4" ht="12.75">
      <c r="A110" s="25">
        <v>26785</v>
      </c>
      <c r="B110" s="21">
        <v>3.9762345589649706</v>
      </c>
      <c r="C110" s="12">
        <f t="shared" si="4"/>
        <v>1.012697555045252</v>
      </c>
      <c r="D110" s="13">
        <f t="shared" si="3"/>
        <v>0.48721571692</v>
      </c>
    </row>
    <row r="111" spans="1:4" ht="12.75">
      <c r="A111" s="25">
        <v>26816</v>
      </c>
      <c r="B111" s="21">
        <v>4.026723016150261</v>
      </c>
      <c r="C111" s="12">
        <f t="shared" si="4"/>
        <v>1.0110710951047086</v>
      </c>
      <c r="D111" s="13">
        <f t="shared" si="3"/>
        <v>0.48110683639</v>
      </c>
    </row>
    <row r="112" spans="1:4" ht="12.75">
      <c r="A112" s="25">
        <v>26846</v>
      </c>
      <c r="B112" s="21">
        <v>4.07130324962238</v>
      </c>
      <c r="C112" s="12">
        <f t="shared" si="4"/>
        <v>1.0089709762532983</v>
      </c>
      <c r="D112" s="13">
        <f t="shared" si="3"/>
        <v>0.47583878</v>
      </c>
    </row>
    <row r="113" spans="1:4" ht="12.75">
      <c r="A113" s="25">
        <v>26877</v>
      </c>
      <c r="B113" s="21">
        <v>4.107826814394719</v>
      </c>
      <c r="C113" s="12">
        <f t="shared" si="4"/>
        <v>1.0070606694560669</v>
      </c>
      <c r="D113" s="13">
        <f t="shared" si="3"/>
        <v>0.47160799587</v>
      </c>
    </row>
    <row r="114" spans="1:4" ht="12.75">
      <c r="A114" s="25">
        <v>26908</v>
      </c>
      <c r="B114" s="21">
        <v>4.136830821713928</v>
      </c>
      <c r="C114" s="12">
        <f t="shared" si="4"/>
        <v>1.0110360945209038</v>
      </c>
      <c r="D114" s="13">
        <f t="shared" si="3"/>
        <v>0.46830147395</v>
      </c>
    </row>
    <row r="115" spans="1:4" ht="12.75">
      <c r="A115" s="25">
        <v>26938</v>
      </c>
      <c r="B115" s="21">
        <v>4.182485277679351</v>
      </c>
      <c r="C115" s="12">
        <f t="shared" si="4"/>
        <v>1.0068062154873507</v>
      </c>
      <c r="D115" s="13">
        <f t="shared" si="3"/>
        <v>0.46318966899</v>
      </c>
    </row>
    <row r="116" spans="1:4" ht="12.75">
      <c r="A116" s="25">
        <v>26969</v>
      </c>
      <c r="B116" s="21">
        <v>4.210952173751909</v>
      </c>
      <c r="C116" s="12">
        <f t="shared" si="4"/>
        <v>1.0085459183673469</v>
      </c>
      <c r="D116" s="13">
        <f t="shared" si="3"/>
        <v>0.46005841229</v>
      </c>
    </row>
    <row r="117" spans="1:4" ht="12.75">
      <c r="A117" s="25">
        <v>26999</v>
      </c>
      <c r="B117" s="21">
        <v>4.246938627277594</v>
      </c>
      <c r="C117" s="12">
        <f t="shared" si="4"/>
        <v>1.019602883520931</v>
      </c>
      <c r="D117" s="13">
        <f t="shared" si="3"/>
        <v>0.45616010527</v>
      </c>
    </row>
    <row r="118" spans="1:4" ht="12.75">
      <c r="A118" s="25">
        <v>27030</v>
      </c>
      <c r="B118" s="21">
        <v>4.33019087050866</v>
      </c>
      <c r="C118" s="12">
        <f t="shared" si="4"/>
        <v>1.010543289506326</v>
      </c>
      <c r="D118" s="13">
        <f t="shared" si="3"/>
        <v>0.44738997177</v>
      </c>
    </row>
    <row r="119" spans="1:4" ht="12.75">
      <c r="A119" s="25">
        <v>27061</v>
      </c>
      <c r="B119" s="21">
        <v>4.375845326474082</v>
      </c>
      <c r="C119" s="12">
        <f t="shared" si="4"/>
        <v>1.0149748373634466</v>
      </c>
      <c r="D119" s="13">
        <f t="shared" si="3"/>
        <v>0.4427222232</v>
      </c>
    </row>
    <row r="120" spans="1:4" ht="12.75">
      <c r="A120" s="25">
        <v>27089</v>
      </c>
      <c r="B120" s="21">
        <v>4.44137289856563</v>
      </c>
      <c r="C120" s="12">
        <f t="shared" si="4"/>
        <v>1.012577095174749</v>
      </c>
      <c r="D120" s="13">
        <f t="shared" si="3"/>
        <v>0.43619034374</v>
      </c>
    </row>
    <row r="121" spans="1:4" ht="12.75">
      <c r="A121" s="25">
        <v>27120</v>
      </c>
      <c r="B121" s="21">
        <v>4.497232468217441</v>
      </c>
      <c r="C121" s="12">
        <f t="shared" si="4"/>
        <v>1.0163621163262868</v>
      </c>
      <c r="D121" s="13">
        <f t="shared" si="3"/>
        <v>0.4307724773</v>
      </c>
    </row>
    <row r="122" spans="1:4" ht="12.75">
      <c r="A122" s="25">
        <v>27150</v>
      </c>
      <c r="B122" s="21">
        <v>4.570816709008769</v>
      </c>
      <c r="C122" s="12">
        <f t="shared" si="4"/>
        <v>1.0212690951821386</v>
      </c>
      <c r="D122" s="13">
        <f t="shared" si="3"/>
        <v>0.42383759723</v>
      </c>
    </row>
    <row r="123" spans="1:4" ht="12.75">
      <c r="A123" s="25">
        <v>27181</v>
      </c>
      <c r="B123" s="21">
        <v>4.668033844652785</v>
      </c>
      <c r="C123" s="12">
        <f t="shared" si="4"/>
        <v>1.03325279024278</v>
      </c>
      <c r="D123" s="13">
        <f t="shared" si="3"/>
        <v>0.41501069525</v>
      </c>
    </row>
    <row r="124" spans="1:4" ht="12.75">
      <c r="A124" s="25">
        <v>27211</v>
      </c>
      <c r="B124" s="21">
        <v>4.823258994935222</v>
      </c>
      <c r="C124" s="12">
        <f t="shared" si="4"/>
        <v>1.0439866369710469</v>
      </c>
      <c r="D124" s="13">
        <f t="shared" si="3"/>
        <v>0.4016545604</v>
      </c>
    </row>
    <row r="125" spans="1:4" ht="12.75">
      <c r="A125" s="25">
        <v>27242</v>
      </c>
      <c r="B125" s="21">
        <v>5.035417937362775</v>
      </c>
      <c r="C125" s="12">
        <f t="shared" si="4"/>
        <v>1.04768</v>
      </c>
      <c r="D125" s="13">
        <f t="shared" si="3"/>
        <v>0.38473151492</v>
      </c>
    </row>
    <row r="126" spans="1:4" ht="12.75">
      <c r="A126" s="25">
        <v>27273</v>
      </c>
      <c r="B126" s="21">
        <v>5.275506664616231</v>
      </c>
      <c r="C126" s="12">
        <f t="shared" si="4"/>
        <v>1.0374669110160863</v>
      </c>
      <c r="D126" s="13">
        <f t="shared" si="3"/>
        <v>0.36722235312</v>
      </c>
    </row>
    <row r="127" spans="1:4" ht="12.75">
      <c r="A127" s="25">
        <v>27303</v>
      </c>
      <c r="B127" s="21">
        <v>5.473163603384179</v>
      </c>
      <c r="C127" s="12">
        <f t="shared" si="4"/>
        <v>1.0215897939156033</v>
      </c>
      <c r="D127" s="13">
        <f t="shared" si="3"/>
        <v>0.35396054489</v>
      </c>
    </row>
    <row r="128" spans="1:4" ht="12.75">
      <c r="A128" s="25">
        <v>27334</v>
      </c>
      <c r="B128" s="21">
        <v>5.591328077647624</v>
      </c>
      <c r="C128" s="12">
        <f t="shared" si="4"/>
        <v>1.0125840537944284</v>
      </c>
      <c r="D128" s="13">
        <f t="shared" si="3"/>
        <v>0.3464801107</v>
      </c>
    </row>
    <row r="129" spans="1:4" ht="12.75">
      <c r="A129" s="25">
        <v>27364</v>
      </c>
      <c r="B129" s="21">
        <v>5.6616896509590395</v>
      </c>
      <c r="C129" s="12">
        <f t="shared" si="4"/>
        <v>1.0128071340480032</v>
      </c>
      <c r="D129" s="13">
        <f t="shared" si="3"/>
        <v>0.34217417251</v>
      </c>
    </row>
    <row r="130" spans="1:4" ht="12.75">
      <c r="A130" s="25">
        <v>27395</v>
      </c>
      <c r="B130" s="21">
        <v>5.734199669257064</v>
      </c>
      <c r="C130" s="12">
        <f t="shared" si="4"/>
        <v>1.015174222555264</v>
      </c>
      <c r="D130" s="13">
        <f t="shared" si="3"/>
        <v>0.33784731663</v>
      </c>
    </row>
    <row r="131" spans="1:4" ht="12.75">
      <c r="A131" s="25">
        <v>27426</v>
      </c>
      <c r="B131" s="21">
        <v>5.8212116912146925</v>
      </c>
      <c r="C131" s="12">
        <f t="shared" si="4"/>
        <v>1.0166082303007935</v>
      </c>
      <c r="D131" s="13">
        <f t="shared" si="3"/>
        <v>0.3327973752</v>
      </c>
    </row>
    <row r="132" spans="1:4" ht="12.75">
      <c r="A132" s="25">
        <v>27454</v>
      </c>
      <c r="B132" s="21">
        <v>5.917891715612058</v>
      </c>
      <c r="C132" s="12">
        <f t="shared" si="4"/>
        <v>1.0187874387366127</v>
      </c>
      <c r="D132" s="13">
        <f t="shared" si="3"/>
        <v>0.32736049668</v>
      </c>
    </row>
    <row r="133" spans="1:4" ht="12.75">
      <c r="A133" s="25">
        <v>27485</v>
      </c>
      <c r="B133" s="21">
        <v>6.029073743669027</v>
      </c>
      <c r="C133" s="12">
        <f t="shared" si="4"/>
        <v>1.0199554565701558</v>
      </c>
      <c r="D133" s="13">
        <f t="shared" si="3"/>
        <v>0.32132364832</v>
      </c>
    </row>
    <row r="134" spans="1:4" ht="12.75">
      <c r="A134" s="25">
        <v>27515</v>
      </c>
      <c r="B134" s="21">
        <v>6.149386662919081</v>
      </c>
      <c r="C134" s="12">
        <f t="shared" si="4"/>
        <v>1.0230587824264128</v>
      </c>
      <c r="D134" s="13">
        <f t="shared" si="3"/>
        <v>0.3150369423</v>
      </c>
    </row>
    <row r="135" spans="1:4" ht="12.75">
      <c r="A135" s="25">
        <v>27546</v>
      </c>
      <c r="B135" s="21">
        <v>6.291184032035217</v>
      </c>
      <c r="C135" s="12">
        <f t="shared" si="4"/>
        <v>1.0182702979595322</v>
      </c>
      <c r="D135" s="13">
        <f aca="true" t="shared" si="5" ref="D135:D198">ROUND(($B$4/B135),11)</f>
        <v>0.30793630602</v>
      </c>
    </row>
    <row r="136" spans="1:4" ht="12.75">
      <c r="A136" s="25">
        <v>27576</v>
      </c>
      <c r="B136" s="21">
        <v>6.406125838818751</v>
      </c>
      <c r="C136" s="12">
        <f t="shared" si="4"/>
        <v>1.0171040496352814</v>
      </c>
      <c r="D136" s="13">
        <f t="shared" si="5"/>
        <v>0.30241116395</v>
      </c>
    </row>
    <row r="137" spans="1:4" ht="12.75">
      <c r="A137" s="25">
        <v>27607</v>
      </c>
      <c r="B137" s="21">
        <v>6.515696533135766</v>
      </c>
      <c r="C137" s="12">
        <f t="shared" si="4"/>
        <v>1.0155799192152337</v>
      </c>
      <c r="D137" s="13">
        <f t="shared" si="5"/>
        <v>0.29732569058</v>
      </c>
    </row>
    <row r="138" spans="1:4" ht="12.75">
      <c r="A138" s="25">
        <v>27638</v>
      </c>
      <c r="B138" s="21">
        <v>6.6172105587529995</v>
      </c>
      <c r="C138" s="12">
        <f t="shared" si="4"/>
        <v>1.0202922077922079</v>
      </c>
      <c r="D138" s="13">
        <f t="shared" si="5"/>
        <v>0.29276444419</v>
      </c>
    </row>
    <row r="139" spans="1:4" ht="12.75">
      <c r="A139" s="25">
        <v>27668</v>
      </c>
      <c r="B139" s="21">
        <v>6.751488370416007</v>
      </c>
      <c r="C139" s="12">
        <f t="shared" si="4"/>
        <v>1.0217183770883056</v>
      </c>
      <c r="D139" s="13">
        <f t="shared" si="5"/>
        <v>0.28694176232</v>
      </c>
    </row>
    <row r="140" spans="1:4" ht="12.75">
      <c r="A140" s="25">
        <v>27699</v>
      </c>
      <c r="B140" s="21">
        <v>6.898119740752012</v>
      </c>
      <c r="C140" s="12">
        <f t="shared" si="4"/>
        <v>1.01946585688702</v>
      </c>
      <c r="D140" s="13">
        <f t="shared" si="5"/>
        <v>0.28084232285</v>
      </c>
    </row>
    <row r="141" spans="1:4" ht="12.75">
      <c r="A141" s="25">
        <v>27729</v>
      </c>
      <c r="B141" s="21">
        <v>7.032397552415019</v>
      </c>
      <c r="C141" s="12">
        <f t="shared" si="4"/>
        <v>1.0184067822500573</v>
      </c>
      <c r="D141" s="13">
        <f t="shared" si="5"/>
        <v>0.27547987111</v>
      </c>
    </row>
    <row r="142" spans="1:4" ht="12.75">
      <c r="A142" s="25">
        <v>27760</v>
      </c>
      <c r="B142" s="21">
        <v>7.1618413628581585</v>
      </c>
      <c r="C142" s="12">
        <f t="shared" si="4"/>
        <v>1.0191990400479976</v>
      </c>
      <c r="D142" s="13">
        <f t="shared" si="5"/>
        <v>0.27050082139</v>
      </c>
    </row>
    <row r="143" spans="1:4" ht="12.75">
      <c r="A143" s="25">
        <v>27791</v>
      </c>
      <c r="B143" s="21">
        <v>7.299341842001078</v>
      </c>
      <c r="C143" s="12">
        <f t="shared" si="4"/>
        <v>1.0223693892568064</v>
      </c>
      <c r="D143" s="13">
        <f t="shared" si="5"/>
        <v>0.26540529451</v>
      </c>
    </row>
    <row r="144" spans="1:4" ht="12.75">
      <c r="A144" s="25">
        <v>27820</v>
      </c>
      <c r="B144" s="21">
        <v>7.4626236609832945</v>
      </c>
      <c r="C144" s="12">
        <f t="shared" si="4"/>
        <v>1.0237512595364906</v>
      </c>
      <c r="D144" s="13">
        <f t="shared" si="5"/>
        <v>0.25959824042</v>
      </c>
    </row>
    <row r="145" spans="1:4" ht="12.75">
      <c r="A145" s="25">
        <v>27851</v>
      </c>
      <c r="B145" s="21">
        <v>7.639870372378464</v>
      </c>
      <c r="C145" s="12">
        <f t="shared" si="4"/>
        <v>1.0252390326209224</v>
      </c>
      <c r="D145" s="13">
        <f t="shared" si="5"/>
        <v>0.25357550284</v>
      </c>
    </row>
    <row r="146" spans="1:4" ht="12.75">
      <c r="A146" s="25">
        <v>27881</v>
      </c>
      <c r="B146" s="21">
        <v>7.832693309926543</v>
      </c>
      <c r="C146" s="12">
        <f t="shared" si="4"/>
        <v>1.0297606802441197</v>
      </c>
      <c r="D146" s="13">
        <f t="shared" si="5"/>
        <v>0.24733305578</v>
      </c>
    </row>
    <row r="147" spans="1:4" ht="12.75">
      <c r="A147" s="25">
        <v>27912</v>
      </c>
      <c r="B147" s="21">
        <v>8.065799590973523</v>
      </c>
      <c r="C147" s="12">
        <f t="shared" si="4"/>
        <v>1.029499900113205</v>
      </c>
      <c r="D147" s="13">
        <f t="shared" si="5"/>
        <v>0.24018498717</v>
      </c>
    </row>
    <row r="148" spans="1:4" ht="12.75">
      <c r="A148" s="25">
        <v>27942</v>
      </c>
      <c r="B148" s="21">
        <v>8.30373987324037</v>
      </c>
      <c r="C148" s="12">
        <f t="shared" si="4"/>
        <v>1.025549805950841</v>
      </c>
      <c r="D148" s="13">
        <f t="shared" si="5"/>
        <v>0.23330258424</v>
      </c>
    </row>
    <row r="149" spans="1:4" ht="12.75">
      <c r="A149" s="25">
        <v>27973</v>
      </c>
      <c r="B149" s="21">
        <v>8.515898815667923</v>
      </c>
      <c r="C149" s="12">
        <f t="shared" si="4"/>
        <v>1.0278776411226742</v>
      </c>
      <c r="D149" s="13">
        <f t="shared" si="5"/>
        <v>0.22749025244</v>
      </c>
    </row>
    <row r="150" spans="1:4" ht="12.75">
      <c r="A150" s="25">
        <v>28004</v>
      </c>
      <c r="B150" s="21">
        <v>8.753301986688118</v>
      </c>
      <c r="C150" s="12">
        <f t="shared" si="4"/>
        <v>1.0206172915260479</v>
      </c>
      <c r="D150" s="13">
        <f t="shared" si="5"/>
        <v>0.22132036279</v>
      </c>
    </row>
    <row r="151" spans="1:4" ht="12.75">
      <c r="A151" s="25">
        <v>28034</v>
      </c>
      <c r="B151" s="21">
        <v>8.933771365563201</v>
      </c>
      <c r="C151" s="12">
        <f t="shared" si="4"/>
        <v>1.0485180063728732</v>
      </c>
      <c r="D151" s="13">
        <f t="shared" si="5"/>
        <v>0.21684951316</v>
      </c>
    </row>
    <row r="152" spans="1:4" ht="12.75">
      <c r="A152" s="25">
        <v>28065</v>
      </c>
      <c r="B152" s="21">
        <v>9.367220141611389</v>
      </c>
      <c r="C152" s="12">
        <f t="shared" si="4"/>
        <v>1.0302752293577981</v>
      </c>
      <c r="D152" s="13">
        <f t="shared" si="5"/>
        <v>0.20681524956</v>
      </c>
    </row>
    <row r="153" spans="1:4" ht="12.75">
      <c r="A153" s="25">
        <v>28095</v>
      </c>
      <c r="B153" s="21">
        <v>9.65081487984366</v>
      </c>
      <c r="C153" s="12">
        <f t="shared" si="4"/>
        <v>1.0220948352626893</v>
      </c>
      <c r="D153" s="13">
        <f t="shared" si="5"/>
        <v>0.20073786467</v>
      </c>
    </row>
    <row r="154" spans="1:4" ht="12.75">
      <c r="A154" s="25">
        <v>28126</v>
      </c>
      <c r="B154" s="21">
        <v>9.864048044764516</v>
      </c>
      <c r="C154" s="12">
        <f t="shared" si="4"/>
        <v>1.0173155458753063</v>
      </c>
      <c r="D154" s="13">
        <f t="shared" si="5"/>
        <v>0.19639847277</v>
      </c>
    </row>
    <row r="155" spans="1:4" ht="12.75">
      <c r="A155" s="25">
        <v>28157</v>
      </c>
      <c r="B155" s="21">
        <v>10.03484942119986</v>
      </c>
      <c r="C155" s="12">
        <f t="shared" si="4"/>
        <v>1.0196970507948402</v>
      </c>
      <c r="D155" s="13">
        <f t="shared" si="5"/>
        <v>0.19305560951</v>
      </c>
    </row>
    <row r="156" spans="1:4" ht="12.75">
      <c r="A156" s="25">
        <v>28185</v>
      </c>
      <c r="B156" s="21">
        <v>10.232506359967806</v>
      </c>
      <c r="C156" s="12">
        <f t="shared" si="4"/>
        <v>1.022675975014435</v>
      </c>
      <c r="D156" s="13">
        <f t="shared" si="5"/>
        <v>0.18932643706</v>
      </c>
    </row>
    <row r="157" spans="1:4" ht="12.75">
      <c r="A157" s="25">
        <v>28216</v>
      </c>
      <c r="B157" s="21">
        <v>10.464538418521483</v>
      </c>
      <c r="C157" s="12">
        <f t="shared" si="4"/>
        <v>1.0288456603192526</v>
      </c>
      <c r="D157" s="13">
        <f t="shared" si="5"/>
        <v>0.18512846853</v>
      </c>
    </row>
    <row r="158" spans="1:4" ht="12.75">
      <c r="A158" s="25">
        <v>28246</v>
      </c>
      <c r="B158" s="21">
        <v>10.766394939139923</v>
      </c>
      <c r="C158" s="12">
        <f t="shared" si="4"/>
        <v>1.0321776003991021</v>
      </c>
      <c r="D158" s="13">
        <f t="shared" si="5"/>
        <v>0.17993803704</v>
      </c>
    </row>
    <row r="159" spans="1:4" ht="12.75">
      <c r="A159" s="25">
        <v>28277</v>
      </c>
      <c r="B159" s="21">
        <v>11.112831693230483</v>
      </c>
      <c r="C159" s="12">
        <f t="shared" si="4"/>
        <v>1.0333494441759303</v>
      </c>
      <c r="D159" s="13">
        <f t="shared" si="5"/>
        <v>0.17432856222</v>
      </c>
    </row>
    <row r="160" spans="1:4" ht="12.75">
      <c r="A160" s="25">
        <v>28307</v>
      </c>
      <c r="B160" s="21">
        <v>11.483438453420382</v>
      </c>
      <c r="C160" s="12">
        <f t="shared" si="4"/>
        <v>1.0267072029934516</v>
      </c>
      <c r="D160" s="13">
        <f t="shared" si="5"/>
        <v>0.16870242995</v>
      </c>
    </row>
    <row r="161" spans="1:4" ht="12.75">
      <c r="A161" s="25">
        <v>28338</v>
      </c>
      <c r="B161" s="21">
        <v>11.790128975258689</v>
      </c>
      <c r="C161" s="12">
        <f t="shared" si="4"/>
        <v>1.02050020500205</v>
      </c>
      <c r="D161" s="13">
        <f t="shared" si="5"/>
        <v>0.16431406097</v>
      </c>
    </row>
    <row r="162" spans="1:4" ht="12.75">
      <c r="A162" s="25">
        <v>28369</v>
      </c>
      <c r="B162" s="21">
        <v>12.031829036252102</v>
      </c>
      <c r="C162" s="12">
        <f t="shared" si="4"/>
        <v>1.0140172313735996</v>
      </c>
      <c r="D162" s="13">
        <f t="shared" si="5"/>
        <v>0.16101325621</v>
      </c>
    </row>
    <row r="163" spans="1:4" ht="12.75">
      <c r="A163" s="25">
        <v>28399</v>
      </c>
      <c r="B163" s="21">
        <v>12.20048196770084</v>
      </c>
      <c r="C163" s="12">
        <f t="shared" si="4"/>
        <v>1.0138674884437597</v>
      </c>
      <c r="D163" s="13">
        <f t="shared" si="5"/>
        <v>0.15878749515</v>
      </c>
    </row>
    <row r="164" spans="1:4" ht="12.75">
      <c r="A164" s="25">
        <v>28430</v>
      </c>
      <c r="B164" s="21">
        <v>12.369672010396231</v>
      </c>
      <c r="C164" s="12">
        <f aca="true" t="shared" si="6" ref="C164:C227">B165/B164</f>
        <v>1.0149370386452454</v>
      </c>
      <c r="D164" s="13">
        <f t="shared" si="5"/>
        <v>0.15661562972</v>
      </c>
    </row>
    <row r="165" spans="1:4" ht="12.75">
      <c r="A165" s="25">
        <v>28460</v>
      </c>
      <c r="B165" s="21">
        <v>12.55443827924453</v>
      </c>
      <c r="C165" s="12">
        <f t="shared" si="6"/>
        <v>1.019594421151707</v>
      </c>
      <c r="D165" s="13">
        <f t="shared" si="5"/>
        <v>0.15431068505</v>
      </c>
    </row>
    <row r="166" spans="1:4" ht="12.75">
      <c r="A166" s="25">
        <v>28491</v>
      </c>
      <c r="B166" s="21">
        <v>12.800435230211159</v>
      </c>
      <c r="C166" s="12">
        <f t="shared" si="6"/>
        <v>1.021106075864384</v>
      </c>
      <c r="D166" s="13">
        <f t="shared" si="5"/>
        <v>0.15134516417</v>
      </c>
    </row>
    <row r="167" spans="1:4" ht="12.75">
      <c r="A167" s="25">
        <v>28522</v>
      </c>
      <c r="B167" s="21">
        <v>13.070602187277128</v>
      </c>
      <c r="C167" s="12">
        <f t="shared" si="6"/>
        <v>1.023176494760633</v>
      </c>
      <c r="D167" s="13">
        <f t="shared" si="5"/>
        <v>0.1482168873</v>
      </c>
    </row>
    <row r="168" spans="1:4" ht="12.75">
      <c r="A168" s="25">
        <v>28550</v>
      </c>
      <c r="B168" s="21">
        <v>13.373532930388874</v>
      </c>
      <c r="C168" s="12">
        <f t="shared" si="6"/>
        <v>1.025784168038877</v>
      </c>
      <c r="D168" s="13">
        <f t="shared" si="5"/>
        <v>0.14485955068</v>
      </c>
    </row>
    <row r="169" spans="1:4" ht="12.75">
      <c r="A169" s="25">
        <v>28581</v>
      </c>
      <c r="B169" s="21">
        <v>13.718358350739477</v>
      </c>
      <c r="C169" s="12">
        <f t="shared" si="6"/>
        <v>1.0292079401746212</v>
      </c>
      <c r="D169" s="13">
        <f t="shared" si="5"/>
        <v>0.14121835294</v>
      </c>
    </row>
    <row r="170" spans="1:4" ht="12.75">
      <c r="A170" s="25">
        <v>28611</v>
      </c>
      <c r="B170" s="21">
        <v>14.119043340741891</v>
      </c>
      <c r="C170" s="12">
        <f t="shared" si="6"/>
        <v>1.0304713356411914</v>
      </c>
      <c r="D170" s="13">
        <f t="shared" si="5"/>
        <v>0.13721071071</v>
      </c>
    </row>
    <row r="171" spans="1:4" ht="12.75">
      <c r="A171" s="25">
        <v>28642</v>
      </c>
      <c r="B171" s="21">
        <v>14.549269449310167</v>
      </c>
      <c r="C171" s="12">
        <f t="shared" si="6"/>
        <v>1.030124040165387</v>
      </c>
      <c r="D171" s="13">
        <f t="shared" si="5"/>
        <v>0.13315335028</v>
      </c>
    </row>
    <row r="172" spans="1:4" ht="12.75">
      <c r="A172" s="25">
        <v>28672</v>
      </c>
      <c r="B172" s="21">
        <v>14.987552226578226</v>
      </c>
      <c r="C172" s="12">
        <f t="shared" si="6"/>
        <v>1.0306049311926604</v>
      </c>
      <c r="D172" s="13">
        <f t="shared" si="5"/>
        <v>0.12925953098</v>
      </c>
    </row>
    <row r="173" spans="1:4" ht="12.75">
      <c r="A173" s="25">
        <v>28703</v>
      </c>
      <c r="B173" s="21">
        <v>15.446245231219056</v>
      </c>
      <c r="C173" s="12">
        <f t="shared" si="6"/>
        <v>1.0277835732665694</v>
      </c>
      <c r="D173" s="13">
        <f t="shared" si="5"/>
        <v>0.12542102901</v>
      </c>
    </row>
    <row r="174" spans="1:4" ht="12.75">
      <c r="A174" s="25">
        <v>28734</v>
      </c>
      <c r="B174" s="21">
        <v>15.875397117294028</v>
      </c>
      <c r="C174" s="12">
        <f t="shared" si="6"/>
        <v>1.026119024258213</v>
      </c>
      <c r="D174" s="13">
        <f t="shared" si="5"/>
        <v>0.12203058336</v>
      </c>
    </row>
    <row r="175" spans="1:4" ht="12.75">
      <c r="A175" s="25">
        <v>28764</v>
      </c>
      <c r="B175" s="21">
        <v>16.290046999709396</v>
      </c>
      <c r="C175" s="12">
        <f t="shared" si="6"/>
        <v>1.023739655115566</v>
      </c>
      <c r="D175" s="13">
        <f t="shared" si="5"/>
        <v>0.11892439422</v>
      </c>
    </row>
    <row r="176" spans="1:4" ht="12.75">
      <c r="A176" s="25">
        <v>28795</v>
      </c>
      <c r="B176" s="21">
        <v>16.676767097298857</v>
      </c>
      <c r="C176" s="12">
        <f t="shared" si="6"/>
        <v>1.0256046893619761</v>
      </c>
      <c r="D176" s="13">
        <f t="shared" si="5"/>
        <v>0.11616663829</v>
      </c>
    </row>
    <row r="177" spans="1:4" ht="12.75">
      <c r="A177" s="25">
        <v>28825</v>
      </c>
      <c r="B177" s="21">
        <v>17.10377053838722</v>
      </c>
      <c r="C177" s="12">
        <f t="shared" si="6"/>
        <v>1.0263157894736843</v>
      </c>
      <c r="D177" s="13">
        <f t="shared" si="5"/>
        <v>0.11326648513</v>
      </c>
    </row>
    <row r="178" spans="1:4" ht="12.75">
      <c r="A178" s="25">
        <v>28856</v>
      </c>
      <c r="B178" s="21">
        <v>17.55386976308162</v>
      </c>
      <c r="C178" s="12">
        <f t="shared" si="6"/>
        <v>1.0225812373783734</v>
      </c>
      <c r="D178" s="13">
        <f t="shared" si="5"/>
        <v>0.11036221628</v>
      </c>
    </row>
    <row r="179" spans="1:4" ht="12.75">
      <c r="A179" s="25">
        <v>28887</v>
      </c>
      <c r="B179" s="21">
        <v>17.950257863110817</v>
      </c>
      <c r="C179" s="12">
        <f t="shared" si="6"/>
        <v>1.023249551166966</v>
      </c>
      <c r="D179" s="13">
        <f t="shared" si="5"/>
        <v>0.10792513323</v>
      </c>
    </row>
    <row r="180" spans="1:4" ht="12.75">
      <c r="A180" s="25">
        <v>28915</v>
      </c>
      <c r="B180" s="21">
        <v>18.367593301759445</v>
      </c>
      <c r="C180" s="12">
        <f t="shared" si="6"/>
        <v>1.0249729508436412</v>
      </c>
      <c r="D180" s="13">
        <f t="shared" si="5"/>
        <v>0.10547293483</v>
      </c>
    </row>
    <row r="181" spans="1:4" ht="12.75">
      <c r="A181" s="25">
        <v>28946</v>
      </c>
      <c r="B181" s="21">
        <v>18.826286306400277</v>
      </c>
      <c r="C181" s="12">
        <f t="shared" si="6"/>
        <v>1.037459701577701</v>
      </c>
      <c r="D181" s="13">
        <f t="shared" si="5"/>
        <v>0.10290313978</v>
      </c>
    </row>
    <row r="182" spans="1:4" ht="12.75">
      <c r="A182" s="25">
        <v>28976</v>
      </c>
      <c r="B182" s="21">
        <v>19.53151337325439</v>
      </c>
      <c r="C182" s="12">
        <f t="shared" si="6"/>
        <v>1.0382246177538226</v>
      </c>
      <c r="D182" s="13">
        <f t="shared" si="5"/>
        <v>0.09918760181</v>
      </c>
    </row>
    <row r="183" spans="1:4" ht="12.75">
      <c r="A183" s="25">
        <v>29007</v>
      </c>
      <c r="B183" s="21">
        <v>20.278098006100713</v>
      </c>
      <c r="C183" s="12">
        <f t="shared" si="6"/>
        <v>1.0332679980929174</v>
      </c>
      <c r="D183" s="13">
        <f t="shared" si="5"/>
        <v>0.09553578303</v>
      </c>
    </row>
    <row r="184" spans="1:4" ht="12.75">
      <c r="A184" s="25">
        <v>29037</v>
      </c>
      <c r="B184" s="21">
        <v>20.952709731895663</v>
      </c>
      <c r="C184" s="12">
        <f t="shared" si="6"/>
        <v>1.027198154319405</v>
      </c>
      <c r="D184" s="13">
        <f t="shared" si="5"/>
        <v>0.09245982959</v>
      </c>
    </row>
    <row r="185" spans="1:4" ht="12.75">
      <c r="A185" s="25">
        <v>29068</v>
      </c>
      <c r="B185" s="21">
        <v>21.52258476459346</v>
      </c>
      <c r="C185" s="12">
        <f t="shared" si="6"/>
        <v>1.0287739262808515</v>
      </c>
      <c r="D185" s="13">
        <f t="shared" si="5"/>
        <v>0.09001167808</v>
      </c>
    </row>
    <row r="186" spans="1:4" ht="12.75">
      <c r="A186" s="25">
        <v>29099</v>
      </c>
      <c r="B186" s="21">
        <v>22.14187403198325</v>
      </c>
      <c r="C186" s="12">
        <f t="shared" si="6"/>
        <v>1.0401707743062294</v>
      </c>
      <c r="D186" s="13">
        <f t="shared" si="5"/>
        <v>0.08749412848</v>
      </c>
    </row>
    <row r="187" spans="1:4" ht="12.75">
      <c r="A187" s="25">
        <v>29129</v>
      </c>
      <c r="B187" s="21">
        <v>23.03133025643901</v>
      </c>
      <c r="C187" s="12">
        <f t="shared" si="6"/>
        <v>1.0458722014925375</v>
      </c>
      <c r="D187" s="13">
        <f t="shared" si="5"/>
        <v>0.08411515747</v>
      </c>
    </row>
    <row r="188" spans="1:4" ht="12.75">
      <c r="A188" s="25">
        <v>29160</v>
      </c>
      <c r="B188" s="21">
        <v>24.087828078603554</v>
      </c>
      <c r="C188" s="12">
        <f t="shared" si="6"/>
        <v>1.0451312239391708</v>
      </c>
      <c r="D188" s="13">
        <f t="shared" si="5"/>
        <v>0.08042584682</v>
      </c>
    </row>
    <row r="189" spans="1:4" ht="12.75">
      <c r="A189" s="25">
        <v>29190</v>
      </c>
      <c r="B189" s="21">
        <v>25.174941241827256</v>
      </c>
      <c r="C189" s="12">
        <f t="shared" si="6"/>
        <v>1.0407928143201552</v>
      </c>
      <c r="D189" s="13">
        <f t="shared" si="5"/>
        <v>0.07695286963</v>
      </c>
    </row>
    <row r="190" spans="1:4" ht="12.75">
      <c r="A190" s="25">
        <v>29221</v>
      </c>
      <c r="B190" s="21">
        <v>26.201897945425934</v>
      </c>
      <c r="C190" s="12">
        <f t="shared" si="6"/>
        <v>1.0420228358239552</v>
      </c>
      <c r="D190" s="13">
        <f t="shared" si="5"/>
        <v>0.07393678028</v>
      </c>
    </row>
    <row r="191" spans="1:4" ht="12.75">
      <c r="A191" s="25">
        <v>29252</v>
      </c>
      <c r="B191" s="21">
        <v>27.302976001062596</v>
      </c>
      <c r="C191" s="12">
        <f t="shared" si="6"/>
        <v>1.037003521334566</v>
      </c>
      <c r="D191" s="13">
        <f t="shared" si="5"/>
        <v>0.07095504795</v>
      </c>
    </row>
    <row r="192" spans="1:4" ht="12.75">
      <c r="A192" s="25">
        <v>29281</v>
      </c>
      <c r="B192" s="21">
        <v>28.31328225601506</v>
      </c>
      <c r="C192" s="12">
        <f t="shared" si="6"/>
        <v>1.0369920704177258</v>
      </c>
      <c r="D192" s="13">
        <f t="shared" si="5"/>
        <v>0.06842315044</v>
      </c>
    </row>
    <row r="193" spans="1:4" ht="12.75">
      <c r="A193" s="25">
        <v>29312</v>
      </c>
      <c r="B193" s="21">
        <v>29.360649186986517</v>
      </c>
      <c r="C193" s="12">
        <f t="shared" si="6"/>
        <v>1.0369896092492317</v>
      </c>
      <c r="D193" s="13">
        <f t="shared" si="5"/>
        <v>0.06598232754</v>
      </c>
    </row>
    <row r="194" spans="1:4" ht="12.75">
      <c r="A194" s="25">
        <v>29342</v>
      </c>
      <c r="B194" s="21">
        <v>30.44668812771692</v>
      </c>
      <c r="C194" s="12">
        <f t="shared" si="6"/>
        <v>1.0339942843030026</v>
      </c>
      <c r="D194" s="13">
        <f t="shared" si="5"/>
        <v>0.06362872583</v>
      </c>
    </row>
    <row r="195" spans="1:4" ht="12.75">
      <c r="A195" s="25">
        <v>29373</v>
      </c>
      <c r="B195" s="21">
        <v>31.481701500015383</v>
      </c>
      <c r="C195" s="12">
        <f t="shared" si="6"/>
        <v>1.032006551447631</v>
      </c>
      <c r="D195" s="13">
        <f t="shared" si="5"/>
        <v>0.06153682549</v>
      </c>
    </row>
    <row r="196" spans="1:4" ht="12.75">
      <c r="A196" s="25">
        <v>29403</v>
      </c>
      <c r="B196" s="21">
        <v>32.48932219873459</v>
      </c>
      <c r="C196" s="12">
        <f t="shared" si="6"/>
        <v>1.0320058192398618</v>
      </c>
      <c r="D196" s="13">
        <f t="shared" si="5"/>
        <v>0.05962832833</v>
      </c>
    </row>
    <row r="197" spans="1:4" ht="12.75">
      <c r="A197" s="25">
        <v>29434</v>
      </c>
      <c r="B197" s="21">
        <v>33.52916957225292</v>
      </c>
      <c r="C197" s="12">
        <f t="shared" si="6"/>
        <v>1.032006407689227</v>
      </c>
      <c r="D197" s="13">
        <f t="shared" si="5"/>
        <v>0.05777906211</v>
      </c>
    </row>
    <row r="198" spans="1:4" ht="12.75">
      <c r="A198" s="25">
        <v>29465</v>
      </c>
      <c r="B198" s="21">
        <v>34.60231784306367</v>
      </c>
      <c r="C198" s="12">
        <f t="shared" si="6"/>
        <v>1.030004811946044</v>
      </c>
      <c r="D198" s="13">
        <f t="shared" si="5"/>
        <v>0.05598711566</v>
      </c>
    </row>
    <row r="199" spans="1:4" ht="12.75">
      <c r="A199" s="25">
        <v>29495</v>
      </c>
      <c r="B199" s="21">
        <v>35.64055388284204</v>
      </c>
      <c r="C199" s="12">
        <f t="shared" si="6"/>
        <v>1.0319940924709146</v>
      </c>
      <c r="D199" s="13">
        <f aca="true" t="shared" si="7" ref="D199:D249">ROUND(($B$4/B199),11)</f>
        <v>0.05435616903</v>
      </c>
    </row>
    <row r="200" spans="1:4" ht="12.75">
      <c r="A200" s="25">
        <v>29526</v>
      </c>
      <c r="B200" s="21">
        <v>36.7808410594843</v>
      </c>
      <c r="C200" s="12">
        <f t="shared" si="6"/>
        <v>1.0319952102104295</v>
      </c>
      <c r="D200" s="13">
        <f t="shared" si="7"/>
        <v>0.05267100794</v>
      </c>
    </row>
    <row r="201" spans="1:4" ht="12.75">
      <c r="A201" s="25">
        <v>29556</v>
      </c>
      <c r="B201" s="21">
        <v>37.9576518008989</v>
      </c>
      <c r="C201" s="12">
        <f t="shared" si="6"/>
        <v>1.0449978774586104</v>
      </c>
      <c r="D201" s="13">
        <f t="shared" si="7"/>
        <v>0.05103803527</v>
      </c>
    </row>
    <row r="202" spans="1:4" ht="12.75">
      <c r="A202" s="25">
        <v>29587</v>
      </c>
      <c r="B202" s="21">
        <v>39.665665565252354</v>
      </c>
      <c r="C202" s="12">
        <f t="shared" si="6"/>
        <v>1.0500067704807041</v>
      </c>
      <c r="D202" s="13">
        <f t="shared" si="7"/>
        <v>0.04884032434</v>
      </c>
    </row>
    <row r="203" spans="1:4" ht="12.75">
      <c r="A203" s="25">
        <v>29618</v>
      </c>
      <c r="B203" s="21">
        <v>41.649217399138294</v>
      </c>
      <c r="C203" s="12">
        <f t="shared" si="6"/>
        <v>1.0647382742478368</v>
      </c>
      <c r="D203" s="13">
        <f t="shared" si="7"/>
        <v>0.04651429468</v>
      </c>
    </row>
    <row r="204" spans="1:4" ht="12.75">
      <c r="A204" s="25">
        <v>29646</v>
      </c>
      <c r="B204" s="21">
        <v>44.345515857331485</v>
      </c>
      <c r="C204" s="12">
        <f t="shared" si="6"/>
        <v>1.0632607826750482</v>
      </c>
      <c r="D204" s="13">
        <f t="shared" si="7"/>
        <v>0.04368613001</v>
      </c>
    </row>
    <row r="205" spans="1:4" ht="12.75">
      <c r="A205" s="25">
        <v>29677</v>
      </c>
      <c r="B205" s="21">
        <v>47.15084789859503</v>
      </c>
      <c r="C205" s="12">
        <f t="shared" si="6"/>
        <v>1.0599981773859157</v>
      </c>
      <c r="D205" s="13">
        <f t="shared" si="7"/>
        <v>0.04108693815</v>
      </c>
    </row>
    <row r="206" spans="1:4" ht="12.75">
      <c r="A206" s="25">
        <v>29707</v>
      </c>
      <c r="B206" s="21">
        <v>49.97981283471127</v>
      </c>
      <c r="C206" s="12">
        <f t="shared" si="6"/>
        <v>1.0599980656185186</v>
      </c>
      <c r="D206" s="13">
        <f t="shared" si="7"/>
        <v>0.03876132905</v>
      </c>
    </row>
    <row r="207" spans="1:4" ht="12.75">
      <c r="A207" s="25">
        <v>29738</v>
      </c>
      <c r="B207" s="21">
        <v>52.97850492476955</v>
      </c>
      <c r="C207" s="12">
        <f t="shared" si="6"/>
        <v>1.0599983778742041</v>
      </c>
      <c r="D207" s="13">
        <f t="shared" si="7"/>
        <v>0.03656735829</v>
      </c>
    </row>
    <row r="208" spans="1:4" ht="12.75">
      <c r="A208" s="25">
        <v>29768</v>
      </c>
      <c r="B208" s="21">
        <v>56.15712928245626</v>
      </c>
      <c r="C208" s="12">
        <f t="shared" si="6"/>
        <v>1.0599977045354554</v>
      </c>
      <c r="D208" s="13">
        <f t="shared" si="7"/>
        <v>0.03449756061</v>
      </c>
    </row>
    <row r="209" spans="1:4" ht="12.75">
      <c r="A209" s="25">
        <v>29799</v>
      </c>
      <c r="B209" s="21">
        <v>59.52642813270444</v>
      </c>
      <c r="C209" s="12">
        <f t="shared" si="6"/>
        <v>1.058000306784448</v>
      </c>
      <c r="D209" s="13">
        <f t="shared" si="7"/>
        <v>0.03254493898</v>
      </c>
    </row>
    <row r="210" spans="1:4" ht="12.75">
      <c r="A210" s="25">
        <v>29830</v>
      </c>
      <c r="B210" s="21">
        <v>62.97897922618369</v>
      </c>
      <c r="C210" s="12">
        <f t="shared" si="6"/>
        <v>1.057003965715748</v>
      </c>
      <c r="D210" s="13">
        <f t="shared" si="7"/>
        <v>0.03076080297</v>
      </c>
    </row>
    <row r="211" spans="1:4" ht="12.75">
      <c r="A211" s="25">
        <v>29860</v>
      </c>
      <c r="B211" s="21">
        <v>66.56903079880587</v>
      </c>
      <c r="C211" s="12">
        <f t="shared" si="6"/>
        <v>1.0570038486674895</v>
      </c>
      <c r="D211" s="13">
        <f t="shared" si="7"/>
        <v>0.02910188038</v>
      </c>
    </row>
    <row r="212" spans="1:4" ht="12.75">
      <c r="A212" s="25">
        <v>29891</v>
      </c>
      <c r="B212" s="21">
        <v>70.36372175640246</v>
      </c>
      <c r="C212" s="12">
        <f t="shared" si="6"/>
        <v>1.0549983206619644</v>
      </c>
      <c r="D212" s="13">
        <f t="shared" si="7"/>
        <v>0.02753242613</v>
      </c>
    </row>
    <row r="213" spans="1:4" ht="12.75">
      <c r="A213" s="25">
        <v>29921</v>
      </c>
      <c r="B213" s="21">
        <v>74.23360828853032</v>
      </c>
      <c r="C213" s="12">
        <f t="shared" si="6"/>
        <v>1.0520009550752847</v>
      </c>
      <c r="D213" s="13">
        <f t="shared" si="7"/>
        <v>0.02609712792</v>
      </c>
    </row>
    <row r="214" spans="1:4" ht="12.75">
      <c r="A214" s="25">
        <v>29952</v>
      </c>
      <c r="B214" s="21">
        <v>78.09382681821846</v>
      </c>
      <c r="C214" s="12">
        <f t="shared" si="6"/>
        <v>1.0500013755536604</v>
      </c>
      <c r="D214" s="13">
        <f t="shared" si="7"/>
        <v>0.02480713329</v>
      </c>
    </row>
    <row r="215" spans="1:4" ht="12.75">
      <c r="A215" s="25">
        <v>29983</v>
      </c>
      <c r="B215" s="21">
        <v>81.99862558137872</v>
      </c>
      <c r="C215" s="12">
        <f t="shared" si="6"/>
        <v>1.0499980349259166</v>
      </c>
      <c r="D215" s="13">
        <f t="shared" si="7"/>
        <v>0.02362581028</v>
      </c>
    </row>
    <row r="216" spans="1:4" ht="12.75">
      <c r="A216" s="25">
        <v>30011</v>
      </c>
      <c r="B216" s="21">
        <v>86.09839572707365</v>
      </c>
      <c r="C216" s="12">
        <f t="shared" si="6"/>
        <v>1.0500003119171049</v>
      </c>
      <c r="D216" s="13">
        <f t="shared" si="7"/>
        <v>0.02250081381</v>
      </c>
    </row>
    <row r="217" spans="1:4" ht="12.75">
      <c r="A217" s="25">
        <v>30042</v>
      </c>
      <c r="B217" s="21">
        <v>90.40334236898966</v>
      </c>
      <c r="C217" s="12">
        <f t="shared" si="6"/>
        <v>1.0549983958553655</v>
      </c>
      <c r="D217" s="13">
        <f t="shared" si="7"/>
        <v>0.02142934012</v>
      </c>
    </row>
    <row r="218" spans="1:4" ht="12.75">
      <c r="A218" s="25">
        <v>30072</v>
      </c>
      <c r="B218" s="21">
        <v>95.37538117924748</v>
      </c>
      <c r="C218" s="12">
        <f t="shared" si="6"/>
        <v>1.0549977192221702</v>
      </c>
      <c r="D218" s="13">
        <f t="shared" si="7"/>
        <v>0.02031220161</v>
      </c>
    </row>
    <row r="219" spans="1:4" ht="12.75">
      <c r="A219" s="25">
        <v>30103</v>
      </c>
      <c r="B219" s="21">
        <v>100.6208096140512</v>
      </c>
      <c r="C219" s="12">
        <f t="shared" si="6"/>
        <v>1.0550024821578226</v>
      </c>
      <c r="D219" s="13">
        <f t="shared" si="7"/>
        <v>0.01925331329</v>
      </c>
    </row>
    <row r="220" spans="1:4" ht="12.75">
      <c r="A220" s="25">
        <v>30133</v>
      </c>
      <c r="B220" s="21">
        <v>106.15520389955371</v>
      </c>
      <c r="C220" s="12">
        <f t="shared" si="6"/>
        <v>1.0599976725477</v>
      </c>
      <c r="D220" s="13">
        <f t="shared" si="7"/>
        <v>0.01824954312</v>
      </c>
    </row>
    <row r="221" spans="1:4" ht="12.75">
      <c r="A221" s="25">
        <v>30164</v>
      </c>
      <c r="B221" s="21">
        <v>112.52426906235347</v>
      </c>
      <c r="C221" s="12">
        <f t="shared" si="6"/>
        <v>1.0700003341304731</v>
      </c>
      <c r="D221" s="13">
        <f t="shared" si="7"/>
        <v>0.01721658792</v>
      </c>
    </row>
    <row r="222" spans="1:4" ht="12.75">
      <c r="A222" s="25">
        <v>30195</v>
      </c>
      <c r="B222" s="21">
        <v>120.40100549450547</v>
      </c>
      <c r="C222" s="12">
        <f t="shared" si="6"/>
        <v>1.069997858710587</v>
      </c>
      <c r="D222" s="13">
        <f t="shared" si="7"/>
        <v>0.01609026406</v>
      </c>
    </row>
    <row r="223" spans="1:4" ht="12.75">
      <c r="A223" s="25">
        <v>30225</v>
      </c>
      <c r="B223" s="21">
        <v>128.82881806572246</v>
      </c>
      <c r="C223" s="12">
        <f t="shared" si="6"/>
        <v>1.0700006253778322</v>
      </c>
      <c r="D223" s="13">
        <f t="shared" si="7"/>
        <v>0.01503766005</v>
      </c>
    </row>
    <row r="224" spans="1:4" ht="12.75">
      <c r="A224" s="25">
        <v>30256</v>
      </c>
      <c r="B224" s="21">
        <v>137.84691589701</v>
      </c>
      <c r="C224" s="12">
        <f t="shared" si="6"/>
        <v>1.0650002922324613</v>
      </c>
      <c r="D224" s="13">
        <f t="shared" si="7"/>
        <v>0.01405387969</v>
      </c>
    </row>
    <row r="225" spans="1:4" ht="12.75">
      <c r="A225" s="25">
        <v>30286</v>
      </c>
      <c r="B225" s="21">
        <v>146.80700571365918</v>
      </c>
      <c r="C225" s="12">
        <f t="shared" si="6"/>
        <v>1.0649990670515537</v>
      </c>
      <c r="D225" s="13">
        <f t="shared" si="7"/>
        <v>0.01319612754</v>
      </c>
    </row>
    <row r="226" spans="1:4" ht="12.75">
      <c r="A226" s="25">
        <v>30317</v>
      </c>
      <c r="B226" s="21">
        <v>156.34932412167913</v>
      </c>
      <c r="C226" s="12">
        <f t="shared" si="6"/>
        <v>1.0600014428378561</v>
      </c>
      <c r="D226" s="13">
        <f t="shared" si="7"/>
        <v>0.01239074094</v>
      </c>
    </row>
    <row r="227" spans="1:4" ht="12.75">
      <c r="A227" s="25">
        <v>30348</v>
      </c>
      <c r="B227" s="21">
        <v>165.73050915570352</v>
      </c>
      <c r="C227" s="12">
        <f t="shared" si="6"/>
        <v>1.0669985318853121</v>
      </c>
      <c r="D227" s="13">
        <f t="shared" si="7"/>
        <v>0.01168936233</v>
      </c>
    </row>
    <row r="228" spans="1:4" ht="12.75">
      <c r="A228" s="25">
        <v>30376</v>
      </c>
      <c r="B228" s="21">
        <v>176.83420995774094</v>
      </c>
      <c r="C228" s="12">
        <f aca="true" t="shared" si="8" ref="C228:C262">B229/B228</f>
        <v>1.0900003644846188</v>
      </c>
      <c r="D228" s="13">
        <f t="shared" si="7"/>
        <v>0.01095536871</v>
      </c>
    </row>
    <row r="229" spans="1:4" ht="12.75">
      <c r="A229" s="25">
        <v>30407</v>
      </c>
      <c r="B229" s="21">
        <v>192.74935330728724</v>
      </c>
      <c r="C229" s="12">
        <f t="shared" si="8"/>
        <v>1.0900009195709783</v>
      </c>
      <c r="D229" s="13">
        <f t="shared" si="7"/>
        <v>0.01005079362</v>
      </c>
    </row>
    <row r="230" spans="1:4" ht="12.75">
      <c r="A230" s="25">
        <v>30437</v>
      </c>
      <c r="B230" s="21">
        <v>210.09697235165447</v>
      </c>
      <c r="C230" s="12">
        <f t="shared" si="8"/>
        <v>1.08000030677905</v>
      </c>
      <c r="D230" s="13">
        <f t="shared" si="7"/>
        <v>0.0092209038</v>
      </c>
    </row>
    <row r="231" spans="1:4" ht="12.75">
      <c r="A231" s="25">
        <v>30468</v>
      </c>
      <c r="B231" s="21">
        <v>226.90479459313642</v>
      </c>
      <c r="C231" s="12">
        <f t="shared" si="8"/>
        <v>1.0779990247458895</v>
      </c>
      <c r="D231" s="13">
        <f t="shared" si="7"/>
        <v>0.00853787147</v>
      </c>
    </row>
    <row r="232" spans="1:4" ht="12.75">
      <c r="A232" s="25">
        <v>30498</v>
      </c>
      <c r="B232" s="21">
        <v>244.60314728156743</v>
      </c>
      <c r="C232" s="12">
        <f t="shared" si="8"/>
        <v>1.0899990118685565</v>
      </c>
      <c r="D232" s="13">
        <f t="shared" si="7"/>
        <v>0.00792011057</v>
      </c>
    </row>
    <row r="233" spans="1:4" ht="12.75">
      <c r="A233" s="25">
        <v>30529</v>
      </c>
      <c r="B233" s="21">
        <v>266.6171888368475</v>
      </c>
      <c r="C233" s="12">
        <f t="shared" si="8"/>
        <v>1.0849995265828754</v>
      </c>
      <c r="D233" s="13">
        <f t="shared" si="7"/>
        <v>0.00726616307</v>
      </c>
    </row>
    <row r="234" spans="1:4" ht="12.75">
      <c r="A234" s="25">
        <v>30560</v>
      </c>
      <c r="B234" s="21">
        <v>289.2795236668366</v>
      </c>
      <c r="C234" s="12">
        <f t="shared" si="8"/>
        <v>1.0949991087741187</v>
      </c>
      <c r="D234" s="13">
        <f t="shared" si="7"/>
        <v>0.00669692741</v>
      </c>
    </row>
    <row r="235" spans="1:4" ht="12.75">
      <c r="A235" s="25">
        <v>30590</v>
      </c>
      <c r="B235" s="21">
        <v>316.76082060178766</v>
      </c>
      <c r="C235" s="12">
        <f t="shared" si="8"/>
        <v>1.0970005883859066</v>
      </c>
      <c r="D235" s="13">
        <f t="shared" si="7"/>
        <v>0.00611592042</v>
      </c>
    </row>
    <row r="236" spans="1:4" ht="12.75">
      <c r="A236" s="25">
        <v>30621</v>
      </c>
      <c r="B236" s="21">
        <v>347.4868065777637</v>
      </c>
      <c r="C236" s="12">
        <f t="shared" si="8"/>
        <v>1.0839996599454367</v>
      </c>
      <c r="D236" s="13">
        <f t="shared" si="7"/>
        <v>0.00557512957</v>
      </c>
    </row>
    <row r="237" spans="1:4" ht="12.75">
      <c r="A237" s="25">
        <v>30651</v>
      </c>
      <c r="B237" s="21">
        <v>376.67558016582154</v>
      </c>
      <c r="C237" s="12">
        <f t="shared" si="8"/>
        <v>1.076000393555388</v>
      </c>
      <c r="D237" s="13">
        <f t="shared" si="7"/>
        <v>0.00514311007</v>
      </c>
    </row>
    <row r="238" spans="1:4" ht="12.75">
      <c r="A238" s="25">
        <v>30682</v>
      </c>
      <c r="B238" s="21">
        <v>405.30307250112804</v>
      </c>
      <c r="C238" s="12">
        <f t="shared" si="8"/>
        <v>1.0993257337019182</v>
      </c>
      <c r="D238" s="13">
        <f t="shared" si="7"/>
        <v>0.00477984033</v>
      </c>
    </row>
    <row r="239" spans="1:4" ht="12.75">
      <c r="A239" s="25">
        <v>30713</v>
      </c>
      <c r="B239" s="21">
        <v>445.5600975489443</v>
      </c>
      <c r="C239" s="12">
        <f t="shared" si="8"/>
        <v>1.1216468225505667</v>
      </c>
      <c r="D239" s="13">
        <f t="shared" si="7"/>
        <v>0.00434797456</v>
      </c>
    </row>
    <row r="240" spans="1:4" ht="12.75">
      <c r="A240" s="25">
        <v>30742</v>
      </c>
      <c r="B240" s="21">
        <v>499.76106767109394</v>
      </c>
      <c r="C240" s="12">
        <f t="shared" si="8"/>
        <v>1.0999998925263927</v>
      </c>
      <c r="D240" s="13">
        <f t="shared" si="7"/>
        <v>0.00387642035</v>
      </c>
    </row>
    <row r="241" spans="1:4" ht="12.75">
      <c r="A241" s="25">
        <v>30773</v>
      </c>
      <c r="B241" s="21">
        <v>549.7371207270786</v>
      </c>
      <c r="C241" s="12">
        <f t="shared" si="8"/>
        <v>1.0889998798249547</v>
      </c>
      <c r="D241" s="13">
        <f t="shared" si="7"/>
        <v>0.00352401884</v>
      </c>
    </row>
    <row r="242" spans="1:4" ht="12.75">
      <c r="A242" s="25">
        <v>30803</v>
      </c>
      <c r="B242" s="21">
        <v>598.6636584071052</v>
      </c>
      <c r="C242" s="12">
        <f t="shared" si="8"/>
        <v>1.0889997209758846</v>
      </c>
      <c r="D242" s="13">
        <f t="shared" si="7"/>
        <v>0.00323601399</v>
      </c>
    </row>
    <row r="243" spans="1:4" ht="12.75">
      <c r="A243" s="25">
        <v>30834</v>
      </c>
      <c r="B243" s="21">
        <v>651.9445569637398</v>
      </c>
      <c r="C243" s="12">
        <f t="shared" si="8"/>
        <v>1.09199965727411</v>
      </c>
      <c r="D243" s="13">
        <f t="shared" si="7"/>
        <v>0.00297154712</v>
      </c>
    </row>
    <row r="244" spans="1:4" ht="12.75">
      <c r="A244" s="25">
        <v>30864</v>
      </c>
      <c r="B244" s="21">
        <v>711.9232327661254</v>
      </c>
      <c r="C244" s="12">
        <f t="shared" si="8"/>
        <v>1.1029999238004415</v>
      </c>
      <c r="D244" s="13">
        <f t="shared" si="7"/>
        <v>0.00272119785</v>
      </c>
    </row>
    <row r="245" spans="1:4" ht="12.75">
      <c r="A245" s="25">
        <v>30895</v>
      </c>
      <c r="B245" s="21">
        <v>785.2512714928002</v>
      </c>
      <c r="C245" s="12">
        <f t="shared" si="8"/>
        <v>1.1060205610161493</v>
      </c>
      <c r="D245" s="13">
        <f t="shared" si="7"/>
        <v>0.00246708798</v>
      </c>
    </row>
    <row r="246" spans="1:4" ht="12.75">
      <c r="A246" s="25">
        <v>30926</v>
      </c>
      <c r="B246" s="21">
        <v>868.5040518351115</v>
      </c>
      <c r="C246" s="12">
        <f t="shared" si="8"/>
        <v>1.1049795577093502</v>
      </c>
      <c r="D246" s="13">
        <f t="shared" si="7"/>
        <v>0.00223059866</v>
      </c>
    </row>
    <row r="247" spans="1:4" ht="12.75">
      <c r="A247" s="25">
        <v>30956</v>
      </c>
      <c r="B247" s="21">
        <v>959.67922306554</v>
      </c>
      <c r="C247" s="12">
        <f t="shared" si="8"/>
        <v>1.125999724638476</v>
      </c>
      <c r="D247" s="13">
        <f t="shared" si="7"/>
        <v>0.00201867866</v>
      </c>
    </row>
    <row r="248" spans="1:4" ht="12.75">
      <c r="A248" s="25">
        <v>30987</v>
      </c>
      <c r="B248" s="21">
        <v>1080.5985409130647</v>
      </c>
      <c r="C248" s="12">
        <f t="shared" si="8"/>
        <v>1.0989998861756047</v>
      </c>
      <c r="D248" s="13">
        <f t="shared" si="7"/>
        <v>0.00179278788</v>
      </c>
    </row>
    <row r="249" spans="1:4" ht="12.75">
      <c r="A249" s="25">
        <v>31017</v>
      </c>
      <c r="B249" s="21">
        <v>1187.5776734649826</v>
      </c>
      <c r="C249" s="12">
        <f t="shared" si="8"/>
        <v>1.1050000768866863</v>
      </c>
      <c r="D249" s="13">
        <f t="shared" si="7"/>
        <v>0.00163129033</v>
      </c>
    </row>
    <row r="250" spans="1:4" ht="12.75">
      <c r="A250" s="25">
        <v>31048</v>
      </c>
      <c r="B250" s="21">
        <v>1312.2734204877179</v>
      </c>
      <c r="C250" s="12">
        <f t="shared" si="8"/>
        <v>1.126000018009124</v>
      </c>
      <c r="D250" s="13">
        <f aca="true" t="shared" si="9" ref="D250:D273">ROUND(($B$4/B250),11)</f>
        <v>0.00147628074</v>
      </c>
    </row>
    <row r="251" spans="1:4" ht="12.75">
      <c r="A251" s="25">
        <v>31079</v>
      </c>
      <c r="B251" s="21">
        <v>1477.6198951020651</v>
      </c>
      <c r="C251" s="12">
        <f t="shared" si="8"/>
        <v>1.1019999636502427</v>
      </c>
      <c r="D251" s="13">
        <f t="shared" si="9"/>
        <v>0.00131108411</v>
      </c>
    </row>
    <row r="252" spans="1:4" ht="12.75">
      <c r="A252" s="25">
        <v>31107</v>
      </c>
      <c r="B252" s="21">
        <v>1628.337070691351</v>
      </c>
      <c r="C252" s="12">
        <f t="shared" si="8"/>
        <v>1.1269998551947003</v>
      </c>
      <c r="D252" s="13">
        <f t="shared" si="9"/>
        <v>0.00118973154</v>
      </c>
    </row>
    <row r="253" spans="1:4" ht="12.75">
      <c r="A253" s="25">
        <v>31138</v>
      </c>
      <c r="B253" s="21">
        <v>1835.1356428773151</v>
      </c>
      <c r="C253" s="12">
        <f t="shared" si="8"/>
        <v>1.118293008089439</v>
      </c>
      <c r="D253" s="13">
        <f t="shared" si="9"/>
        <v>0.00105566255</v>
      </c>
    </row>
    <row r="254" spans="1:4" ht="12.75">
      <c r="A254" s="25">
        <v>31168</v>
      </c>
      <c r="B254" s="21">
        <v>2052.2193583254193</v>
      </c>
      <c r="C254" s="12">
        <f t="shared" si="8"/>
        <v>1.100058992170844</v>
      </c>
      <c r="D254" s="13">
        <f t="shared" si="9"/>
        <v>0.00094399459</v>
      </c>
    </row>
    <row r="255" spans="1:4" ht="12.75">
      <c r="A255" s="25">
        <v>31199</v>
      </c>
      <c r="B255" s="21">
        <v>2257.562359032957</v>
      </c>
      <c r="C255" s="12">
        <f t="shared" si="8"/>
        <v>1.0920819974324056</v>
      </c>
      <c r="D255" s="13">
        <f t="shared" si="9"/>
        <v>0.00085813088</v>
      </c>
    </row>
    <row r="256" spans="1:4" ht="12.75">
      <c r="A256" s="25">
        <v>31229</v>
      </c>
      <c r="B256" s="21">
        <v>2465.4432103809254</v>
      </c>
      <c r="C256" s="12">
        <f t="shared" si="8"/>
        <v>1.0761399689032547</v>
      </c>
      <c r="D256" s="13">
        <f t="shared" si="9"/>
        <v>0.00078577513</v>
      </c>
    </row>
    <row r="257" spans="1:4" ht="12.75">
      <c r="A257" s="25">
        <v>31260</v>
      </c>
      <c r="B257" s="21">
        <v>2653.1619797520693</v>
      </c>
      <c r="C257" s="12">
        <f t="shared" si="8"/>
        <v>1.0817970689646796</v>
      </c>
      <c r="D257" s="13">
        <f t="shared" si="9"/>
        <v>0.00073017931</v>
      </c>
    </row>
    <row r="258" spans="1:4" ht="12.75">
      <c r="A258" s="25">
        <v>31291</v>
      </c>
      <c r="B258" s="21">
        <v>2870.1828531843153</v>
      </c>
      <c r="C258" s="12">
        <f t="shared" si="8"/>
        <v>1.0909999363741498</v>
      </c>
      <c r="D258" s="13">
        <f t="shared" si="9"/>
        <v>0.00067496883</v>
      </c>
    </row>
    <row r="259" spans="1:4" ht="12.75">
      <c r="A259" s="25">
        <v>31321</v>
      </c>
      <c r="B259" s="21">
        <v>3131.369310206264</v>
      </c>
      <c r="C259" s="12">
        <f t="shared" si="8"/>
        <v>1.0900000343051996</v>
      </c>
      <c r="D259" s="13">
        <f t="shared" si="9"/>
        <v>0.00061866991</v>
      </c>
    </row>
    <row r="260" spans="1:4" ht="12.75">
      <c r="A260" s="25">
        <v>31352</v>
      </c>
      <c r="B260" s="21">
        <v>3413.192655547077</v>
      </c>
      <c r="C260" s="12">
        <f t="shared" si="8"/>
        <v>1.1111999864038111</v>
      </c>
      <c r="D260" s="13">
        <f t="shared" si="9"/>
        <v>0.00056758706</v>
      </c>
    </row>
    <row r="261" spans="1:4" ht="12.75">
      <c r="A261" s="25">
        <v>31382</v>
      </c>
      <c r="B261" s="21">
        <v>3792.7396324375</v>
      </c>
      <c r="C261" s="12">
        <f t="shared" si="8"/>
        <v>1.1336000522278478</v>
      </c>
      <c r="D261" s="13">
        <f t="shared" si="9"/>
        <v>0.00051078749</v>
      </c>
    </row>
    <row r="262" spans="1:4" ht="12.75">
      <c r="A262" s="25">
        <v>31413</v>
      </c>
      <c r="B262" s="21">
        <v>4299.449845417778</v>
      </c>
      <c r="C262" s="12">
        <f t="shared" si="8"/>
        <v>1.1623000597394102</v>
      </c>
      <c r="D262" s="13">
        <f t="shared" si="9"/>
        <v>0.00045058881</v>
      </c>
    </row>
    <row r="263" spans="1:4" ht="12.75">
      <c r="A263" s="25">
        <v>31444</v>
      </c>
      <c r="B263" s="21">
        <v>4997.250812175682</v>
      </c>
      <c r="C263" s="12">
        <f>B264*B263</f>
        <v>28558.607088284218</v>
      </c>
      <c r="D263" s="13">
        <f t="shared" si="9"/>
        <v>0.00038766995</v>
      </c>
    </row>
    <row r="264" spans="1:4" ht="12.75">
      <c r="A264" s="25">
        <v>31472</v>
      </c>
      <c r="B264" s="21">
        <v>5.714863664377592</v>
      </c>
      <c r="C264" s="12">
        <f aca="true" t="shared" si="10" ref="C264:C296">B265/B264</f>
        <v>1</v>
      </c>
      <c r="D264" s="13">
        <f t="shared" si="9"/>
        <v>0.33899040906</v>
      </c>
    </row>
    <row r="265" spans="1:4" ht="12.75">
      <c r="A265" s="25">
        <v>31503</v>
      </c>
      <c r="B265" s="21">
        <v>5.714863664377592</v>
      </c>
      <c r="C265" s="12">
        <f t="shared" si="10"/>
        <v>1</v>
      </c>
      <c r="D265" s="13">
        <f t="shared" si="9"/>
        <v>0.33899040906</v>
      </c>
    </row>
    <row r="266" spans="1:4" ht="12.75">
      <c r="A266" s="25">
        <v>31533</v>
      </c>
      <c r="B266" s="21">
        <v>5.714863664377592</v>
      </c>
      <c r="C266" s="12">
        <f t="shared" si="10"/>
        <v>1</v>
      </c>
      <c r="D266" s="13">
        <f t="shared" si="9"/>
        <v>0.33899040906</v>
      </c>
    </row>
    <row r="267" spans="1:4" ht="12.75">
      <c r="A267" s="25">
        <v>31564</v>
      </c>
      <c r="B267" s="21">
        <v>5.714863664377592</v>
      </c>
      <c r="C267" s="12">
        <f t="shared" si="10"/>
        <v>1</v>
      </c>
      <c r="D267" s="13">
        <f t="shared" si="9"/>
        <v>0.33899040906</v>
      </c>
    </row>
    <row r="268" spans="1:4" ht="12.75">
      <c r="A268" s="25">
        <v>31594</v>
      </c>
      <c r="B268" s="21">
        <v>5.714863664377592</v>
      </c>
      <c r="C268" s="12">
        <f t="shared" si="10"/>
        <v>1</v>
      </c>
      <c r="D268" s="13">
        <f t="shared" si="9"/>
        <v>0.33899040906</v>
      </c>
    </row>
    <row r="269" spans="1:4" ht="12.75">
      <c r="A269" s="25">
        <v>31625</v>
      </c>
      <c r="B269" s="21">
        <v>5.714863664377592</v>
      </c>
      <c r="C269" s="12">
        <f t="shared" si="10"/>
        <v>1</v>
      </c>
      <c r="D269" s="13">
        <f t="shared" si="9"/>
        <v>0.33899040906</v>
      </c>
    </row>
    <row r="270" spans="1:4" ht="12.75">
      <c r="A270" s="25">
        <v>31656</v>
      </c>
      <c r="B270" s="21">
        <v>5.714863664377592</v>
      </c>
      <c r="C270" s="12">
        <f t="shared" si="10"/>
        <v>1</v>
      </c>
      <c r="D270" s="13">
        <f t="shared" si="9"/>
        <v>0.33899040906</v>
      </c>
    </row>
    <row r="271" spans="1:4" ht="12.75">
      <c r="A271" s="25">
        <v>31686</v>
      </c>
      <c r="B271" s="21">
        <v>5.714863664377592</v>
      </c>
      <c r="C271" s="12">
        <f t="shared" si="10"/>
        <v>1</v>
      </c>
      <c r="D271" s="13">
        <f t="shared" si="9"/>
        <v>0.33899040906</v>
      </c>
    </row>
    <row r="272" spans="1:4" ht="12.75">
      <c r="A272" s="25">
        <v>31717</v>
      </c>
      <c r="B272" s="21">
        <v>5.714863664377592</v>
      </c>
      <c r="C272" s="12">
        <f t="shared" si="10"/>
        <v>1</v>
      </c>
      <c r="D272" s="13">
        <f t="shared" si="9"/>
        <v>0.33899040906</v>
      </c>
    </row>
    <row r="273" spans="1:4" ht="12.75">
      <c r="A273" s="25">
        <v>31747</v>
      </c>
      <c r="B273" s="21">
        <v>5.714863664377592</v>
      </c>
      <c r="C273" s="12">
        <f t="shared" si="10"/>
        <v>1</v>
      </c>
      <c r="D273" s="13">
        <f t="shared" si="9"/>
        <v>0.33899040906</v>
      </c>
    </row>
    <row r="274" spans="1:6" ht="12.75">
      <c r="A274" s="25">
        <v>31778</v>
      </c>
      <c r="B274" s="21">
        <v>5.714863664377592</v>
      </c>
      <c r="C274" s="12">
        <f t="shared" si="10"/>
        <v>1</v>
      </c>
      <c r="D274" s="13">
        <f aca="true" t="shared" si="11" ref="D274:D285">ROUND(($B$4/B274),11)</f>
        <v>0.33899040906</v>
      </c>
      <c r="F274" s="120"/>
    </row>
    <row r="275" spans="1:6" ht="12.75">
      <c r="A275" s="25">
        <v>31809</v>
      </c>
      <c r="B275" s="21">
        <v>5.714863664377592</v>
      </c>
      <c r="C275" s="12">
        <f t="shared" si="10"/>
        <v>1.7068609022556391</v>
      </c>
      <c r="D275" s="13">
        <f t="shared" si="11"/>
        <v>0.33899040906</v>
      </c>
      <c r="F275" s="120"/>
    </row>
    <row r="276" spans="1:6" ht="12.75">
      <c r="A276" s="25">
        <v>31837</v>
      </c>
      <c r="B276" s="21">
        <v>9.754477350447505</v>
      </c>
      <c r="C276" s="12">
        <f t="shared" si="10"/>
        <v>1.1451461923902868</v>
      </c>
      <c r="D276" s="13">
        <f t="shared" si="11"/>
        <v>0.19860458964</v>
      </c>
      <c r="F276" s="120"/>
    </row>
    <row r="277" spans="1:6" ht="12.75">
      <c r="A277" s="25">
        <v>31868</v>
      </c>
      <c r="B277" s="21">
        <v>11.170302596622253</v>
      </c>
      <c r="C277" s="12">
        <f t="shared" si="10"/>
        <v>1.2095975381064576</v>
      </c>
      <c r="D277" s="13">
        <f t="shared" si="11"/>
        <v>0.17343164651</v>
      </c>
      <c r="F277" s="120"/>
    </row>
    <row r="278" spans="1:6" ht="12.75">
      <c r="A278" s="25">
        <v>31898</v>
      </c>
      <c r="B278" s="21">
        <v>13.511570520778449</v>
      </c>
      <c r="C278" s="12">
        <f t="shared" si="10"/>
        <v>1.2344172364445856</v>
      </c>
      <c r="D278" s="13">
        <f t="shared" si="11"/>
        <v>0.14337962921</v>
      </c>
      <c r="F278" s="120"/>
    </row>
    <row r="279" spans="1:6" ht="12.75">
      <c r="A279" s="25">
        <v>31929</v>
      </c>
      <c r="B279" s="21">
        <v>16.678915542285463</v>
      </c>
      <c r="C279" s="12">
        <f t="shared" si="10"/>
        <v>1.1802080314301358</v>
      </c>
      <c r="D279" s="13">
        <f t="shared" si="11"/>
        <v>0.11615167463</v>
      </c>
      <c r="F279" s="120"/>
    </row>
    <row r="280" spans="1:6" ht="12.75">
      <c r="A280" s="25">
        <v>31959</v>
      </c>
      <c r="B280" s="21">
        <v>19.684590078550222</v>
      </c>
      <c r="C280" s="12">
        <f t="shared" si="10"/>
        <v>1.0305056072471281</v>
      </c>
      <c r="D280" s="13">
        <f t="shared" si="11"/>
        <v>0.098416272</v>
      </c>
      <c r="F280" s="120"/>
    </row>
    <row r="281" spans="1:6" ht="12.75">
      <c r="A281" s="25">
        <v>31990</v>
      </c>
      <c r="B281" s="21">
        <v>20.28508045230719</v>
      </c>
      <c r="C281" s="12">
        <f t="shared" si="10"/>
        <v>1.0636004977890752</v>
      </c>
      <c r="D281" s="13">
        <f t="shared" si="11"/>
        <v>0.0955028981</v>
      </c>
      <c r="F281" s="120"/>
    </row>
    <row r="282" spans="1:6" ht="12.75">
      <c r="A282" s="25">
        <v>32021</v>
      </c>
      <c r="B282" s="21">
        <v>21.575221666765366</v>
      </c>
      <c r="C282" s="12">
        <f t="shared" si="10"/>
        <v>1.0568099778436106</v>
      </c>
      <c r="D282" s="13">
        <f t="shared" si="11"/>
        <v>0.08979207728</v>
      </c>
      <c r="F282" s="120"/>
    </row>
    <row r="283" spans="1:6" ht="12.75">
      <c r="A283" s="25">
        <v>32051</v>
      </c>
      <c r="B283" s="21">
        <v>22.800909531625294</v>
      </c>
      <c r="C283" s="12">
        <f t="shared" si="10"/>
        <v>1.091799957598172</v>
      </c>
      <c r="D283" s="13">
        <f t="shared" si="11"/>
        <v>0.08496520582</v>
      </c>
      <c r="F283" s="120"/>
    </row>
    <row r="284" spans="1:6" ht="12.75">
      <c r="A284" s="25">
        <v>32082</v>
      </c>
      <c r="B284" s="21">
        <v>24.894032059828252</v>
      </c>
      <c r="C284" s="12">
        <f t="shared" si="10"/>
        <v>1.1283982048847847</v>
      </c>
      <c r="D284" s="13">
        <f t="shared" si="11"/>
        <v>0.07782122103</v>
      </c>
      <c r="F284" s="120"/>
    </row>
    <row r="285" spans="1:6" ht="12.75">
      <c r="A285" s="25">
        <v>32112</v>
      </c>
      <c r="B285" s="21">
        <v>28.09038108865448</v>
      </c>
      <c r="C285" s="12">
        <f t="shared" si="10"/>
        <v>1.1413984971031952</v>
      </c>
      <c r="D285" s="13">
        <f t="shared" si="11"/>
        <v>0.06896609787</v>
      </c>
      <c r="F285" s="120"/>
    </row>
    <row r="286" spans="1:6" ht="12.75">
      <c r="A286" s="25">
        <v>32143</v>
      </c>
      <c r="B286" s="21">
        <v>32.06231875764624</v>
      </c>
      <c r="C286" s="12">
        <f t="shared" si="10"/>
        <v>1.1651087211445035</v>
      </c>
      <c r="D286" s="13">
        <f aca="true" t="shared" si="12" ref="D286:D297">ROUND(($B$4/B286),10)</f>
        <v>0.0604224537</v>
      </c>
      <c r="F286" s="120"/>
    </row>
    <row r="287" spans="1:6" ht="12.75">
      <c r="A287" s="25">
        <v>32174</v>
      </c>
      <c r="B287" s="21">
        <v>37.35608720464863</v>
      </c>
      <c r="C287" s="12">
        <f t="shared" si="10"/>
        <v>1.1796117900790797</v>
      </c>
      <c r="D287" s="13">
        <f t="shared" si="12"/>
        <v>0.0518599274</v>
      </c>
      <c r="F287" s="120"/>
    </row>
    <row r="288" spans="1:6" ht="12.75">
      <c r="A288" s="25">
        <v>32203</v>
      </c>
      <c r="B288" s="21">
        <v>44.06568089782577</v>
      </c>
      <c r="C288" s="12">
        <f t="shared" si="10"/>
        <v>1.1601009239170181</v>
      </c>
      <c r="D288" s="13">
        <f t="shared" si="12"/>
        <v>0.0439635547</v>
      </c>
      <c r="F288" s="120"/>
    </row>
    <row r="289" spans="1:6" ht="12.75">
      <c r="A289" s="25">
        <v>32234</v>
      </c>
      <c r="B289" s="21">
        <v>51.12063712260017</v>
      </c>
      <c r="C289" s="12">
        <f t="shared" si="10"/>
        <v>1.1927986803534467</v>
      </c>
      <c r="D289" s="13">
        <f t="shared" si="12"/>
        <v>0.037896319</v>
      </c>
      <c r="F289" s="120"/>
    </row>
    <row r="290" spans="1:6" ht="12.75">
      <c r="A290" s="25">
        <v>32264</v>
      </c>
      <c r="B290" s="21">
        <v>60.9766284986649</v>
      </c>
      <c r="C290" s="12">
        <f t="shared" si="10"/>
        <v>1.1777991138671857</v>
      </c>
      <c r="D290" s="13">
        <f t="shared" si="12"/>
        <v>0.0317709263</v>
      </c>
      <c r="F290" s="120"/>
    </row>
    <row r="291" spans="1:6" ht="12.75">
      <c r="A291" s="25">
        <v>32295</v>
      </c>
      <c r="B291" s="21">
        <v>71.8182190123361</v>
      </c>
      <c r="C291" s="12">
        <f t="shared" si="10"/>
        <v>1.195300347014479</v>
      </c>
      <c r="D291" s="13">
        <f t="shared" si="12"/>
        <v>0.0269748261</v>
      </c>
      <c r="F291" s="120"/>
    </row>
    <row r="292" spans="1:6" ht="12.75">
      <c r="A292" s="25">
        <v>32325</v>
      </c>
      <c r="B292" s="21">
        <v>85.84434210740719</v>
      </c>
      <c r="C292" s="12">
        <f t="shared" si="10"/>
        <v>1.2403989338405517</v>
      </c>
      <c r="D292" s="13">
        <f t="shared" si="12"/>
        <v>0.0225674043</v>
      </c>
      <c r="F292" s="120"/>
    </row>
    <row r="293" spans="1:6" ht="12.75">
      <c r="A293" s="25">
        <v>32356</v>
      </c>
      <c r="B293" s="21">
        <v>106.48123042627145</v>
      </c>
      <c r="C293" s="12">
        <f t="shared" si="10"/>
        <v>1.2065998143739154</v>
      </c>
      <c r="D293" s="13">
        <f t="shared" si="12"/>
        <v>0.0181936663</v>
      </c>
      <c r="F293" s="120"/>
    </row>
    <row r="294" spans="1:6" ht="12.75">
      <c r="A294" s="25">
        <v>32387</v>
      </c>
      <c r="B294" s="21">
        <v>128.48023286664525</v>
      </c>
      <c r="C294" s="12">
        <f t="shared" si="10"/>
        <v>1.2400984925127296</v>
      </c>
      <c r="D294" s="13">
        <f t="shared" si="12"/>
        <v>0.0150784594</v>
      </c>
      <c r="F294" s="120"/>
    </row>
    <row r="295" spans="1:6" ht="12.75">
      <c r="A295" s="25">
        <v>32417</v>
      </c>
      <c r="B295" s="21">
        <v>159.32814309561124</v>
      </c>
      <c r="C295" s="12">
        <f t="shared" si="10"/>
        <v>1.2724995701846353</v>
      </c>
      <c r="D295" s="13">
        <f t="shared" si="12"/>
        <v>0.0121590821</v>
      </c>
      <c r="F295" s="120"/>
    </row>
    <row r="296" spans="1:6" ht="12.75">
      <c r="A296" s="25">
        <v>32448</v>
      </c>
      <c r="B296" s="21">
        <v>202.74499360748138</v>
      </c>
      <c r="C296" s="12">
        <f t="shared" si="10"/>
        <v>1.2692007110442336</v>
      </c>
      <c r="D296" s="13">
        <f t="shared" si="12"/>
        <v>0.009555274</v>
      </c>
      <c r="F296" s="120"/>
    </row>
    <row r="297" spans="1:6" ht="12.75">
      <c r="A297" s="25">
        <v>32478</v>
      </c>
      <c r="B297" s="21">
        <v>257.32409004727396</v>
      </c>
      <c r="C297" s="12">
        <f>B298*1000/B297</f>
        <v>1.2879005779719426</v>
      </c>
      <c r="D297" s="13">
        <f t="shared" si="12"/>
        <v>0.007528576</v>
      </c>
      <c r="F297" s="120"/>
    </row>
    <row r="298" spans="1:6" ht="12.75">
      <c r="A298" s="25">
        <v>32509</v>
      </c>
      <c r="B298" s="21">
        <v>0.3314078442979883</v>
      </c>
      <c r="C298" s="121">
        <f aca="true" t="shared" si="13" ref="C298:C331">B299/B298</f>
        <v>1.4272</v>
      </c>
      <c r="D298" s="13">
        <f>ROUND(($B$4/B298),10)</f>
        <v>5.8456189394</v>
      </c>
      <c r="E298" s="131"/>
      <c r="F298" s="120"/>
    </row>
    <row r="299" spans="1:6" ht="12.75">
      <c r="A299" s="25">
        <v>32540</v>
      </c>
      <c r="B299" s="21">
        <v>0.4729852753820889</v>
      </c>
      <c r="C299" s="121">
        <f t="shared" si="13"/>
        <v>1.1014</v>
      </c>
      <c r="D299" s="13">
        <f aca="true" t="shared" si="14" ref="D299:D362">ROUND(($B$4/B299),10)</f>
        <v>4.0958652883</v>
      </c>
      <c r="E299" s="131"/>
      <c r="F299" s="120"/>
    </row>
    <row r="300" spans="1:6" ht="12.75">
      <c r="A300" s="25">
        <v>32568</v>
      </c>
      <c r="B300" s="21">
        <v>0.5209459823058327</v>
      </c>
      <c r="C300" s="12">
        <f t="shared" si="13"/>
        <v>1.0609073359073358</v>
      </c>
      <c r="D300" s="13">
        <f t="shared" si="14"/>
        <v>3.7187809046</v>
      </c>
      <c r="E300" s="128"/>
      <c r="F300" s="120"/>
    </row>
    <row r="301" spans="1:6" ht="12.75">
      <c r="A301" s="25">
        <v>32599</v>
      </c>
      <c r="B301" s="21">
        <v>0.552675414239711</v>
      </c>
      <c r="C301" s="12">
        <f t="shared" si="13"/>
        <v>1.0730597761805114</v>
      </c>
      <c r="D301" s="13">
        <f t="shared" si="14"/>
        <v>3.5052834293</v>
      </c>
      <c r="F301" s="120"/>
    </row>
    <row r="302" spans="1:6" ht="12.75">
      <c r="A302" s="25">
        <v>32629</v>
      </c>
      <c r="B302" s="21">
        <v>0.5930537563045357</v>
      </c>
      <c r="C302" s="12">
        <f t="shared" si="13"/>
        <v>1.0993725623198236</v>
      </c>
      <c r="D302" s="13">
        <f t="shared" si="14"/>
        <v>3.2666245694</v>
      </c>
      <c r="F302" s="120"/>
    </row>
    <row r="303" spans="1:6" ht="12.75">
      <c r="A303" s="25">
        <v>32660</v>
      </c>
      <c r="B303" s="21">
        <v>0.6519870276619136</v>
      </c>
      <c r="C303" s="12">
        <f t="shared" si="13"/>
        <v>1.2483418170600031</v>
      </c>
      <c r="D303" s="13">
        <f t="shared" si="14"/>
        <v>2.9713535532</v>
      </c>
      <c r="F303" s="120"/>
    </row>
    <row r="304" spans="1:6" ht="12.75">
      <c r="A304" s="25">
        <v>32690</v>
      </c>
      <c r="B304" s="21">
        <v>0.8139026708110237</v>
      </c>
      <c r="C304" s="12">
        <f t="shared" si="13"/>
        <v>1.2876559990114913</v>
      </c>
      <c r="D304" s="13">
        <f t="shared" si="14"/>
        <v>2.3802403417</v>
      </c>
      <c r="F304" s="120"/>
    </row>
    <row r="305" spans="1:6" ht="12.75">
      <c r="A305" s="25">
        <v>32721</v>
      </c>
      <c r="B305" s="21">
        <v>1.0480266566812897</v>
      </c>
      <c r="C305" s="12">
        <f t="shared" si="13"/>
        <v>1.2933499664139718</v>
      </c>
      <c r="D305" s="13">
        <f t="shared" si="14"/>
        <v>1.8485063896</v>
      </c>
      <c r="F305" s="120"/>
    </row>
    <row r="306" spans="1:6" ht="12.75">
      <c r="A306" s="25">
        <v>32752</v>
      </c>
      <c r="B306" s="21">
        <v>1.3554652412196933</v>
      </c>
      <c r="C306" s="12">
        <f t="shared" si="13"/>
        <v>1.3595117970025226</v>
      </c>
      <c r="D306" s="13">
        <f t="shared" si="14"/>
        <v>1.4292391368</v>
      </c>
      <c r="F306" s="120"/>
    </row>
    <row r="307" spans="1:6" ht="12.75">
      <c r="A307" s="25">
        <v>32782</v>
      </c>
      <c r="B307" s="21">
        <v>1.842770985865043</v>
      </c>
      <c r="C307" s="12">
        <f t="shared" si="13"/>
        <v>1.3762108767429804</v>
      </c>
      <c r="D307" s="13">
        <f t="shared" si="14"/>
        <v>1.051288514</v>
      </c>
      <c r="F307" s="120"/>
    </row>
    <row r="308" spans="1:6" ht="12.75">
      <c r="A308" s="25">
        <v>32813</v>
      </c>
      <c r="B308" s="21">
        <v>2.536041474093857</v>
      </c>
      <c r="C308" s="12">
        <f t="shared" si="13"/>
        <v>1.4142047031764284</v>
      </c>
      <c r="D308" s="13">
        <f t="shared" si="14"/>
        <v>0.763900745</v>
      </c>
      <c r="F308" s="120"/>
    </row>
    <row r="309" spans="1:6" ht="12.75">
      <c r="A309" s="25">
        <v>32843</v>
      </c>
      <c r="B309" s="21">
        <v>3.586481780114015</v>
      </c>
      <c r="C309" s="12">
        <f t="shared" si="13"/>
        <v>1.535499971958948</v>
      </c>
      <c r="D309" s="13">
        <f t="shared" si="14"/>
        <v>0.5401627807</v>
      </c>
      <c r="F309" s="120"/>
    </row>
    <row r="310" spans="1:4" ht="12.75">
      <c r="A310" s="25">
        <v>32874</v>
      </c>
      <c r="B310" s="21">
        <v>5.507042672796348</v>
      </c>
      <c r="C310" s="12">
        <f t="shared" si="13"/>
        <v>1.5610949798206688</v>
      </c>
      <c r="D310" s="13">
        <f t="shared" si="14"/>
        <v>0.3517829961</v>
      </c>
    </row>
    <row r="311" spans="1:6" ht="12.75">
      <c r="A311" s="25">
        <v>32905</v>
      </c>
      <c r="B311" s="21">
        <v>8.597016670160576</v>
      </c>
      <c r="C311" s="12">
        <f t="shared" si="13"/>
        <v>1.7278028636937905</v>
      </c>
      <c r="D311" s="13">
        <f t="shared" si="14"/>
        <v>0.2253437495</v>
      </c>
      <c r="F311" s="128"/>
    </row>
    <row r="312" spans="1:5" ht="12.75">
      <c r="A312" s="25">
        <v>32933</v>
      </c>
      <c r="B312" s="21">
        <v>14.853950021926698</v>
      </c>
      <c r="C312" s="122">
        <f t="shared" si="13"/>
        <v>1.8432</v>
      </c>
      <c r="D312" s="13">
        <f t="shared" si="14"/>
        <v>0.1304221415</v>
      </c>
      <c r="E312" s="132"/>
    </row>
    <row r="313" spans="1:7" ht="12.75">
      <c r="A313" s="25">
        <v>32964</v>
      </c>
      <c r="B313" s="21">
        <v>27.37880068041529</v>
      </c>
      <c r="C313" s="122">
        <f t="shared" si="13"/>
        <v>1.448</v>
      </c>
      <c r="D313" s="13">
        <f t="shared" si="14"/>
        <v>0.0707585403</v>
      </c>
      <c r="E313" s="132"/>
      <c r="F313" s="125"/>
      <c r="G313" s="125"/>
    </row>
    <row r="314" spans="1:7" ht="12.75">
      <c r="A314" s="25">
        <v>32994</v>
      </c>
      <c r="B314" s="21">
        <v>39.644503385241336</v>
      </c>
      <c r="C314" s="122">
        <f t="shared" si="13"/>
        <v>1.0787</v>
      </c>
      <c r="D314" s="13">
        <f t="shared" si="14"/>
        <v>0.0488663952</v>
      </c>
      <c r="E314" s="132"/>
      <c r="F314" s="125"/>
      <c r="G314" s="125"/>
    </row>
    <row r="315" spans="1:7" ht="12.75">
      <c r="A315" s="25">
        <v>33025</v>
      </c>
      <c r="B315" s="21">
        <v>42.76452580165983</v>
      </c>
      <c r="C315" s="122">
        <f t="shared" si="13"/>
        <v>1.0955</v>
      </c>
      <c r="D315" s="13">
        <f t="shared" si="14"/>
        <v>0.0453011915</v>
      </c>
      <c r="E315" s="132"/>
      <c r="F315" s="125"/>
      <c r="G315" s="125"/>
    </row>
    <row r="316" spans="1:7" ht="12.75">
      <c r="A316" s="25">
        <v>33055</v>
      </c>
      <c r="B316" s="21">
        <v>46.84853801571834</v>
      </c>
      <c r="C316" s="122">
        <f t="shared" si="13"/>
        <v>1.1292</v>
      </c>
      <c r="D316" s="13">
        <f t="shared" si="14"/>
        <v>0.0413520689</v>
      </c>
      <c r="E316" s="132"/>
      <c r="F316" s="125"/>
      <c r="G316" s="125"/>
    </row>
    <row r="317" spans="1:7" ht="12.75">
      <c r="A317" s="25">
        <v>33086</v>
      </c>
      <c r="B317" s="21">
        <v>52.90136912734915</v>
      </c>
      <c r="C317" s="122">
        <f t="shared" si="13"/>
        <v>1.1203</v>
      </c>
      <c r="D317" s="13">
        <f t="shared" si="14"/>
        <v>0.0366206774</v>
      </c>
      <c r="E317" s="132"/>
      <c r="F317" s="125"/>
      <c r="G317" s="125"/>
    </row>
    <row r="318" spans="1:7" ht="12.75">
      <c r="A318" s="25">
        <v>33117</v>
      </c>
      <c r="B318" s="21">
        <v>59.265403833369255</v>
      </c>
      <c r="C318" s="122">
        <f t="shared" si="13"/>
        <v>1.1276</v>
      </c>
      <c r="D318" s="13">
        <f t="shared" si="14"/>
        <v>0.0326882776</v>
      </c>
      <c r="E318" s="132"/>
      <c r="F318" s="125"/>
      <c r="G318" s="125"/>
    </row>
    <row r="319" spans="1:7" ht="12.75">
      <c r="A319" s="25">
        <v>33147</v>
      </c>
      <c r="B319" s="21">
        <v>66.82766936250717</v>
      </c>
      <c r="C319" s="122">
        <f t="shared" si="13"/>
        <v>1.1420000000000001</v>
      </c>
      <c r="D319" s="13">
        <f t="shared" si="14"/>
        <v>0.0289892494</v>
      </c>
      <c r="E319" s="132"/>
      <c r="F319" s="125"/>
      <c r="G319" s="125"/>
    </row>
    <row r="320" spans="1:7" ht="12.75">
      <c r="A320" s="25">
        <v>33178</v>
      </c>
      <c r="B320" s="21">
        <v>76.31719841198318</v>
      </c>
      <c r="C320" s="122">
        <f t="shared" si="13"/>
        <v>1.1558</v>
      </c>
      <c r="D320" s="13">
        <f t="shared" si="14"/>
        <v>0.0253846317</v>
      </c>
      <c r="E320" s="132"/>
      <c r="F320" s="125"/>
      <c r="G320" s="125"/>
    </row>
    <row r="321" spans="1:7" ht="12.75">
      <c r="A321" s="25">
        <v>33208</v>
      </c>
      <c r="B321" s="21">
        <v>88.20741792457017</v>
      </c>
      <c r="C321" s="122">
        <f t="shared" si="13"/>
        <v>1.183</v>
      </c>
      <c r="D321" s="13">
        <f t="shared" si="14"/>
        <v>0.0219628237</v>
      </c>
      <c r="E321" s="132"/>
      <c r="F321" s="125"/>
      <c r="G321" s="125"/>
    </row>
    <row r="322" spans="1:7" ht="12.75">
      <c r="A322" s="25">
        <v>33239</v>
      </c>
      <c r="B322" s="21">
        <v>104.3493754047665</v>
      </c>
      <c r="C322" s="122">
        <f t="shared" si="13"/>
        <v>1.1991</v>
      </c>
      <c r="D322" s="13">
        <f t="shared" si="14"/>
        <v>0.0185653624</v>
      </c>
      <c r="E322" s="132"/>
      <c r="F322" s="125"/>
      <c r="G322" s="125"/>
    </row>
    <row r="323" spans="1:7" ht="12.75">
      <c r="A323" s="25">
        <v>33270</v>
      </c>
      <c r="B323" s="21">
        <v>125.12533604785553</v>
      </c>
      <c r="C323" s="122">
        <f t="shared" si="13"/>
        <v>1.2187000000000001</v>
      </c>
      <c r="D323" s="13">
        <f t="shared" si="14"/>
        <v>0.0154827474</v>
      </c>
      <c r="F323" s="125"/>
      <c r="G323" s="125"/>
    </row>
    <row r="324" spans="1:7" ht="12.75">
      <c r="A324" s="25">
        <v>33298</v>
      </c>
      <c r="B324" s="21">
        <v>152.49024704152154</v>
      </c>
      <c r="C324" s="121">
        <f t="shared" si="13"/>
        <v>1.1179</v>
      </c>
      <c r="D324" s="13">
        <f t="shared" si="14"/>
        <v>0.0127043139</v>
      </c>
      <c r="F324" s="125"/>
      <c r="G324" s="125"/>
    </row>
    <row r="325" spans="1:6" ht="12.75">
      <c r="A325" s="25">
        <v>33329</v>
      </c>
      <c r="B325" s="21">
        <v>170.46884716771692</v>
      </c>
      <c r="C325" s="121">
        <f t="shared" si="13"/>
        <v>1.0501</v>
      </c>
      <c r="D325" s="13">
        <f t="shared" si="14"/>
        <v>0.0113644458</v>
      </c>
      <c r="F325" s="125"/>
    </row>
    <row r="326" spans="1:6" ht="12.75">
      <c r="A326" s="25">
        <v>33359</v>
      </c>
      <c r="B326" s="21">
        <v>179.00933641081954</v>
      </c>
      <c r="C326" s="121">
        <f t="shared" si="13"/>
        <v>1.0668</v>
      </c>
      <c r="D326" s="13">
        <f t="shared" si="14"/>
        <v>0.010822251</v>
      </c>
      <c r="F326" s="125"/>
    </row>
    <row r="327" spans="1:6" ht="12.75">
      <c r="A327" s="25">
        <v>33390</v>
      </c>
      <c r="B327" s="21">
        <v>190.96716008306228</v>
      </c>
      <c r="C327" s="121">
        <f t="shared" si="13"/>
        <v>1.1083</v>
      </c>
      <c r="D327" s="13">
        <f t="shared" si="14"/>
        <v>0.0101445922</v>
      </c>
      <c r="F327" s="125"/>
    </row>
    <row r="328" spans="1:6" ht="12.75">
      <c r="A328" s="25">
        <v>33420</v>
      </c>
      <c r="B328" s="21">
        <v>211.64890352005793</v>
      </c>
      <c r="C328" s="121">
        <f t="shared" si="13"/>
        <v>1.1214</v>
      </c>
      <c r="D328" s="13">
        <f t="shared" si="14"/>
        <v>0.0091532908</v>
      </c>
      <c r="F328" s="125"/>
    </row>
    <row r="329" spans="1:6" ht="12.75">
      <c r="A329" s="25">
        <v>33451</v>
      </c>
      <c r="B329" s="21">
        <v>237.34308040739296</v>
      </c>
      <c r="C329" s="121">
        <f t="shared" si="13"/>
        <v>1.1562000000000001</v>
      </c>
      <c r="D329" s="13">
        <f t="shared" si="14"/>
        <v>0.0081623781</v>
      </c>
      <c r="F329" s="125"/>
    </row>
    <row r="330" spans="1:6" ht="12.75">
      <c r="A330" s="25">
        <v>33482</v>
      </c>
      <c r="B330" s="21">
        <v>274.41606956702776</v>
      </c>
      <c r="C330" s="121">
        <f t="shared" si="13"/>
        <v>1.1562000000000001</v>
      </c>
      <c r="D330" s="13">
        <f t="shared" si="14"/>
        <v>0.0070596593</v>
      </c>
      <c r="F330" s="125"/>
    </row>
    <row r="331" spans="1:6" ht="12.75">
      <c r="A331" s="25">
        <v>33512</v>
      </c>
      <c r="B331" s="21">
        <v>317.2798596333975</v>
      </c>
      <c r="C331" s="121">
        <f t="shared" si="13"/>
        <v>1.2107999999999999</v>
      </c>
      <c r="D331" s="13">
        <f t="shared" si="14"/>
        <v>0.0061059154</v>
      </c>
      <c r="F331" s="125"/>
    </row>
    <row r="332" spans="1:6" ht="12.75">
      <c r="A332" s="25">
        <v>33543</v>
      </c>
      <c r="B332" s="21">
        <v>384.1624540441177</v>
      </c>
      <c r="C332" s="121">
        <v>1.2648</v>
      </c>
      <c r="D332" s="13">
        <f t="shared" si="14"/>
        <v>0.0050428769</v>
      </c>
      <c r="F332" s="125"/>
    </row>
    <row r="333" spans="1:6" ht="12.75">
      <c r="A333" s="25">
        <v>33573</v>
      </c>
      <c r="B333" s="21">
        <v>485.888671875</v>
      </c>
      <c r="C333" s="121">
        <v>1.2288</v>
      </c>
      <c r="D333" s="13">
        <f t="shared" si="14"/>
        <v>0.0039870943</v>
      </c>
      <c r="F333" s="123"/>
    </row>
    <row r="334" spans="1:6" ht="12.75">
      <c r="A334" s="25">
        <v>33604</v>
      </c>
      <c r="B334" s="21">
        <v>597.06</v>
      </c>
      <c r="C334" s="12">
        <f aca="true" t="shared" si="15" ref="C334:C351">B335/B334</f>
        <v>1.2560044216661643</v>
      </c>
      <c r="D334" s="13">
        <f t="shared" si="14"/>
        <v>0.0032447057</v>
      </c>
      <c r="F334" s="125"/>
    </row>
    <row r="335" spans="1:6" ht="12.75">
      <c r="A335" s="25">
        <v>33635</v>
      </c>
      <c r="B335" s="21">
        <v>749.91</v>
      </c>
      <c r="C335" s="12">
        <f t="shared" si="15"/>
        <v>1.2610046538918003</v>
      </c>
      <c r="D335" s="13">
        <f t="shared" si="14"/>
        <v>0.0025833553</v>
      </c>
      <c r="F335" s="123"/>
    </row>
    <row r="336" spans="1:6" ht="12.75">
      <c r="A336" s="25">
        <v>33664</v>
      </c>
      <c r="B336" s="21">
        <v>945.64</v>
      </c>
      <c r="C336" s="12">
        <f t="shared" si="15"/>
        <v>1.2202952497779282</v>
      </c>
      <c r="D336" s="13">
        <f t="shared" si="14"/>
        <v>0.0020486485</v>
      </c>
      <c r="F336" s="123"/>
    </row>
    <row r="337" spans="1:6" ht="12.75">
      <c r="A337" s="25">
        <v>33695</v>
      </c>
      <c r="B337" s="21">
        <v>1153.96</v>
      </c>
      <c r="C337" s="12">
        <f t="shared" si="15"/>
        <v>1.198299767756248</v>
      </c>
      <c r="D337" s="13">
        <f t="shared" si="14"/>
        <v>0.0016788138</v>
      </c>
      <c r="F337" s="123"/>
    </row>
    <row r="338" spans="1:6" ht="12.75">
      <c r="A338" s="25">
        <v>33725</v>
      </c>
      <c r="B338" s="21">
        <v>1382.79</v>
      </c>
      <c r="C338" s="12">
        <f t="shared" si="15"/>
        <v>1.234496922887785</v>
      </c>
      <c r="D338" s="13">
        <f t="shared" si="14"/>
        <v>0.0014009965</v>
      </c>
      <c r="F338" s="123"/>
    </row>
    <row r="339" spans="1:6" ht="12.75">
      <c r="A339" s="25">
        <v>33756</v>
      </c>
      <c r="B339" s="21">
        <v>1707.05</v>
      </c>
      <c r="C339" s="12">
        <f t="shared" si="15"/>
        <v>1.2326996865938316</v>
      </c>
      <c r="D339" s="13">
        <f t="shared" si="14"/>
        <v>0.0011348724</v>
      </c>
      <c r="F339" s="123"/>
    </row>
    <row r="340" spans="1:6" ht="12.75">
      <c r="A340" s="25">
        <v>33786</v>
      </c>
      <c r="B340" s="21">
        <v>2104.28</v>
      </c>
      <c r="C340" s="12">
        <f t="shared" si="15"/>
        <v>1.2101003668713288</v>
      </c>
      <c r="D340" s="13">
        <f t="shared" si="14"/>
        <v>0.0009206398</v>
      </c>
      <c r="F340" s="123"/>
    </row>
    <row r="341" spans="1:6" ht="12.75">
      <c r="A341" s="25">
        <v>33817</v>
      </c>
      <c r="B341" s="21">
        <v>2546.39</v>
      </c>
      <c r="C341" s="12">
        <f t="shared" si="15"/>
        <v>1.2313981754562342</v>
      </c>
      <c r="D341" s="13">
        <f t="shared" si="14"/>
        <v>0.0007607963</v>
      </c>
      <c r="F341" s="123"/>
    </row>
    <row r="342" spans="1:6" ht="12.75">
      <c r="A342" s="25">
        <v>33848</v>
      </c>
      <c r="B342" s="21">
        <v>3135.62</v>
      </c>
      <c r="C342" s="12">
        <f t="shared" si="15"/>
        <v>1.2332999534382354</v>
      </c>
      <c r="D342" s="13">
        <f t="shared" si="14"/>
        <v>0.0006178312</v>
      </c>
      <c r="F342" s="127"/>
    </row>
    <row r="343" spans="1:4" ht="12.75">
      <c r="A343" s="25">
        <v>33878</v>
      </c>
      <c r="B343" s="21">
        <v>3867.16</v>
      </c>
      <c r="C343" s="12">
        <f t="shared" si="15"/>
        <v>1.2547993876643326</v>
      </c>
      <c r="D343" s="13">
        <f t="shared" si="14"/>
        <v>0.0005009578</v>
      </c>
    </row>
    <row r="344" spans="1:4" ht="12.75">
      <c r="A344" s="25">
        <v>33909</v>
      </c>
      <c r="B344" s="21">
        <v>4852.51</v>
      </c>
      <c r="C344" s="12">
        <f t="shared" si="15"/>
        <v>1.2369989963956798</v>
      </c>
      <c r="D344" s="13">
        <f t="shared" si="14"/>
        <v>0.0003992334</v>
      </c>
    </row>
    <row r="345" spans="1:4" ht="12.75">
      <c r="A345" s="25">
        <v>33939</v>
      </c>
      <c r="B345" s="21">
        <v>6002.55</v>
      </c>
      <c r="C345" s="12">
        <f t="shared" si="15"/>
        <v>1.2349001674288427</v>
      </c>
      <c r="D345" s="13">
        <f t="shared" si="14"/>
        <v>0.0003227435</v>
      </c>
    </row>
    <row r="346" spans="1:4" ht="12.75">
      <c r="A346" s="25">
        <v>33970</v>
      </c>
      <c r="B346" s="22">
        <v>7412.55</v>
      </c>
      <c r="C346" s="12">
        <f t="shared" si="15"/>
        <v>1.294700204383107</v>
      </c>
      <c r="D346" s="13">
        <f t="shared" si="14"/>
        <v>0.0002613519</v>
      </c>
    </row>
    <row r="347" spans="1:4" ht="12.75">
      <c r="A347" s="25">
        <v>34001</v>
      </c>
      <c r="B347" s="21">
        <v>9597.03</v>
      </c>
      <c r="C347" s="12">
        <f t="shared" si="15"/>
        <v>1.267200373448869</v>
      </c>
      <c r="D347" s="13">
        <f t="shared" si="14"/>
        <v>0.0002018629</v>
      </c>
    </row>
    <row r="348" spans="1:4" ht="12.75">
      <c r="A348" s="25">
        <v>34029</v>
      </c>
      <c r="B348" s="21">
        <v>12161.36</v>
      </c>
      <c r="C348" s="12">
        <f t="shared" si="15"/>
        <v>1.2596000776228975</v>
      </c>
      <c r="D348" s="13">
        <f t="shared" si="14"/>
        <v>0.0001592983</v>
      </c>
    </row>
    <row r="349" spans="1:4" ht="12.75">
      <c r="A349" s="25">
        <v>34060</v>
      </c>
      <c r="B349" s="21">
        <v>15318.45</v>
      </c>
      <c r="C349" s="12">
        <f t="shared" si="15"/>
        <v>1.2734003766699633</v>
      </c>
      <c r="D349" s="13">
        <f t="shared" si="14"/>
        <v>0.0001264674</v>
      </c>
    </row>
    <row r="350" spans="1:4" ht="12.75">
      <c r="A350" s="25">
        <v>34090</v>
      </c>
      <c r="B350" s="21">
        <v>19506.52</v>
      </c>
      <c r="C350" s="12">
        <f t="shared" si="15"/>
        <v>1.2881000814086776</v>
      </c>
      <c r="D350" s="13">
        <f t="shared" si="14"/>
        <v>9.93147E-05</v>
      </c>
    </row>
    <row r="351" spans="1:4" ht="12.75">
      <c r="A351" s="25">
        <v>34121</v>
      </c>
      <c r="B351" s="21">
        <v>25126.35</v>
      </c>
      <c r="C351" s="12">
        <f t="shared" si="15"/>
        <v>1.3033998173232484</v>
      </c>
      <c r="D351" s="13">
        <f t="shared" si="14"/>
        <v>7.71017E-05</v>
      </c>
    </row>
    <row r="352" spans="1:4" ht="12.75">
      <c r="A352" s="25">
        <v>34151</v>
      </c>
      <c r="B352" s="21">
        <v>32749.68</v>
      </c>
      <c r="C352" s="12">
        <f>B353*1000/B352</f>
        <v>1.3065776520564476</v>
      </c>
      <c r="D352" s="13">
        <f t="shared" si="14"/>
        <v>5.91543E-05</v>
      </c>
    </row>
    <row r="353" spans="1:4" ht="12.75">
      <c r="A353" s="25">
        <v>34182</v>
      </c>
      <c r="B353" s="21">
        <v>42.79</v>
      </c>
      <c r="C353" s="12">
        <f aca="true" t="shared" si="16" ref="C353:C362">B354/B353</f>
        <v>1.3199345641505025</v>
      </c>
      <c r="D353" s="13">
        <f t="shared" si="14"/>
        <v>0.0452742223</v>
      </c>
    </row>
    <row r="354" spans="1:4" ht="12.75">
      <c r="A354" s="25">
        <v>34213</v>
      </c>
      <c r="B354" s="21">
        <v>56.48</v>
      </c>
      <c r="C354" s="12">
        <f t="shared" si="16"/>
        <v>1.3438385269121815</v>
      </c>
      <c r="D354" s="13">
        <f t="shared" si="14"/>
        <v>0.0343003536</v>
      </c>
    </row>
    <row r="355" spans="1:4" ht="12.75">
      <c r="A355" s="25">
        <v>34243</v>
      </c>
      <c r="B355" s="21">
        <v>75.9</v>
      </c>
      <c r="C355" s="12">
        <f t="shared" si="16"/>
        <v>1.3516469038208168</v>
      </c>
      <c r="D355" s="13">
        <f t="shared" si="14"/>
        <v>0.025524163</v>
      </c>
    </row>
    <row r="356" spans="1:4" ht="12.75">
      <c r="A356" s="25">
        <v>34274</v>
      </c>
      <c r="B356" s="21">
        <v>102.59</v>
      </c>
      <c r="C356" s="12">
        <f t="shared" si="16"/>
        <v>1.3390193976021054</v>
      </c>
      <c r="D356" s="13">
        <f t="shared" si="14"/>
        <v>0.0188837506</v>
      </c>
    </row>
    <row r="357" spans="1:4" ht="12.75">
      <c r="A357" s="25">
        <v>34304</v>
      </c>
      <c r="B357" s="21">
        <v>137.37</v>
      </c>
      <c r="C357" s="12">
        <f t="shared" si="16"/>
        <v>1.366892334570867</v>
      </c>
      <c r="D357" s="13">
        <f t="shared" si="14"/>
        <v>0.0141026714</v>
      </c>
    </row>
    <row r="358" spans="1:4" ht="12.75">
      <c r="A358" s="25">
        <v>34335</v>
      </c>
      <c r="B358" s="21">
        <v>187.77</v>
      </c>
      <c r="C358" s="12">
        <f t="shared" si="16"/>
        <v>1.3917026149012088</v>
      </c>
      <c r="D358" s="13">
        <f t="shared" si="14"/>
        <v>0.0103173242</v>
      </c>
    </row>
    <row r="359" spans="1:4" ht="12.75">
      <c r="A359" s="25">
        <v>34366</v>
      </c>
      <c r="B359" s="21">
        <v>261.32</v>
      </c>
      <c r="C359" s="12">
        <f t="shared" si="16"/>
        <v>1.3969845400275525</v>
      </c>
      <c r="D359" s="13">
        <f t="shared" si="14"/>
        <v>0.0074134547</v>
      </c>
    </row>
    <row r="360" spans="1:4" ht="12.75">
      <c r="A360" s="25">
        <v>34394</v>
      </c>
      <c r="B360" s="21">
        <v>365.06</v>
      </c>
      <c r="C360" s="12">
        <f t="shared" si="16"/>
        <v>1.436311839149729</v>
      </c>
      <c r="D360" s="13">
        <f t="shared" si="14"/>
        <v>0.005306755</v>
      </c>
    </row>
    <row r="361" spans="1:4" ht="12.75">
      <c r="A361" s="25">
        <v>34425</v>
      </c>
      <c r="B361" s="21">
        <v>524.34</v>
      </c>
      <c r="C361" s="12">
        <f t="shared" si="16"/>
        <v>1.4124995232101307</v>
      </c>
      <c r="D361" s="13">
        <f t="shared" si="14"/>
        <v>0.0036947095</v>
      </c>
    </row>
    <row r="362" spans="1:4" ht="12.75">
      <c r="A362" s="25">
        <v>34455</v>
      </c>
      <c r="B362" s="21">
        <v>740.63</v>
      </c>
      <c r="C362" s="12">
        <f t="shared" si="16"/>
        <v>1.4420965934407193</v>
      </c>
      <c r="D362" s="13">
        <f t="shared" si="14"/>
        <v>0.0026157244</v>
      </c>
    </row>
    <row r="363" spans="1:4" ht="12.75">
      <c r="A363" s="25">
        <v>34486</v>
      </c>
      <c r="B363" s="22">
        <v>1068.06</v>
      </c>
      <c r="C363" s="12">
        <f>B364*2750/B363</f>
        <v>1.4465011328951556</v>
      </c>
      <c r="D363" s="13">
        <f aca="true" t="shared" si="17" ref="D363:D426">ROUND(($B$4/B363),10)</f>
        <v>0.0018138344</v>
      </c>
    </row>
    <row r="364" spans="1:4" ht="12.75">
      <c r="A364" s="25">
        <v>34516</v>
      </c>
      <c r="B364" s="21">
        <v>0.5618</v>
      </c>
      <c r="C364" s="12">
        <f aca="true" t="shared" si="18" ref="C364:C395">B365/B364</f>
        <v>1.0521537913848344</v>
      </c>
      <c r="D364" s="13">
        <f t="shared" si="17"/>
        <v>3.4483516755</v>
      </c>
    </row>
    <row r="365" spans="1:4" ht="12.75">
      <c r="A365" s="25">
        <v>34547</v>
      </c>
      <c r="B365" s="21">
        <v>0.5911</v>
      </c>
      <c r="C365" s="12">
        <f t="shared" si="18"/>
        <v>1.05007612925055</v>
      </c>
      <c r="D365" s="13">
        <f t="shared" si="17"/>
        <v>3.2774217075</v>
      </c>
    </row>
    <row r="366" spans="1:4" ht="12.75">
      <c r="A366" s="25">
        <v>34578</v>
      </c>
      <c r="B366" s="21">
        <v>0.6207</v>
      </c>
      <c r="C366" s="12">
        <f t="shared" si="18"/>
        <v>1.0162719510230385</v>
      </c>
      <c r="D366" s="13">
        <f t="shared" si="17"/>
        <v>3.1211277128</v>
      </c>
    </row>
    <row r="367" spans="1:4" ht="12.75">
      <c r="A367" s="25">
        <v>34608</v>
      </c>
      <c r="B367" s="21">
        <v>0.6308</v>
      </c>
      <c r="C367" s="12">
        <f t="shared" si="18"/>
        <v>1.019023462270133</v>
      </c>
      <c r="D367" s="13">
        <f t="shared" si="17"/>
        <v>3.0711540446</v>
      </c>
    </row>
    <row r="368" spans="1:4" ht="12.75">
      <c r="A368" s="25">
        <v>34639</v>
      </c>
      <c r="B368" s="21">
        <v>0.6428</v>
      </c>
      <c r="C368" s="12">
        <f t="shared" si="18"/>
        <v>1.0295581829495954</v>
      </c>
      <c r="D368" s="13">
        <f t="shared" si="17"/>
        <v>3.0138207394</v>
      </c>
    </row>
    <row r="369" spans="1:4" ht="12.75">
      <c r="A369" s="25">
        <v>34669</v>
      </c>
      <c r="B369" s="21">
        <v>0.6618</v>
      </c>
      <c r="C369" s="12">
        <f t="shared" si="18"/>
        <v>1.0225143547899667</v>
      </c>
      <c r="D369" s="13">
        <f t="shared" si="17"/>
        <v>2.927295212</v>
      </c>
    </row>
    <row r="370" spans="1:4" ht="12.75">
      <c r="A370" s="25">
        <v>34700</v>
      </c>
      <c r="B370" s="21">
        <v>0.6767</v>
      </c>
      <c r="C370" s="12">
        <f t="shared" si="18"/>
        <v>1</v>
      </c>
      <c r="D370" s="13">
        <f t="shared" si="17"/>
        <v>2.8628402118</v>
      </c>
    </row>
    <row r="371" spans="1:4" ht="12.75">
      <c r="A371" s="25">
        <v>34731</v>
      </c>
      <c r="B371" s="21">
        <v>0.6767</v>
      </c>
      <c r="C371" s="12">
        <f t="shared" si="18"/>
        <v>1</v>
      </c>
      <c r="D371" s="13">
        <f t="shared" si="17"/>
        <v>2.8628402118</v>
      </c>
    </row>
    <row r="372" spans="1:4" ht="12.75">
      <c r="A372" s="25">
        <v>34759</v>
      </c>
      <c r="B372" s="21">
        <v>0.6767</v>
      </c>
      <c r="C372" s="12">
        <f t="shared" si="18"/>
        <v>1.043446135658342</v>
      </c>
      <c r="D372" s="13">
        <f t="shared" si="17"/>
        <v>2.8628402118</v>
      </c>
    </row>
    <row r="373" spans="1:4" ht="12.75">
      <c r="A373" s="25">
        <v>34790</v>
      </c>
      <c r="B373" s="21">
        <v>0.7061</v>
      </c>
      <c r="C373" s="12">
        <f t="shared" si="18"/>
        <v>1</v>
      </c>
      <c r="D373" s="13">
        <f t="shared" si="17"/>
        <v>2.7436396705</v>
      </c>
    </row>
    <row r="374" spans="1:4" ht="12.75">
      <c r="A374" s="25">
        <v>34820</v>
      </c>
      <c r="B374" s="21">
        <v>0.7061</v>
      </c>
      <c r="C374" s="12">
        <f t="shared" si="18"/>
        <v>1</v>
      </c>
      <c r="D374" s="13">
        <f t="shared" si="17"/>
        <v>2.7436396705</v>
      </c>
    </row>
    <row r="375" spans="1:4" ht="12.75">
      <c r="A375" s="25">
        <v>34851</v>
      </c>
      <c r="B375" s="21">
        <v>0.7061</v>
      </c>
      <c r="C375" s="12">
        <f t="shared" si="18"/>
        <v>1.071236368786291</v>
      </c>
      <c r="D375" s="13">
        <f t="shared" si="17"/>
        <v>2.7436396705</v>
      </c>
    </row>
    <row r="376" spans="1:4" ht="12.75">
      <c r="A376" s="25">
        <v>34881</v>
      </c>
      <c r="B376" s="21">
        <v>0.7564</v>
      </c>
      <c r="C376" s="12">
        <f t="shared" si="18"/>
        <v>1</v>
      </c>
      <c r="D376" s="13">
        <f t="shared" si="17"/>
        <v>2.5611898087</v>
      </c>
    </row>
    <row r="377" spans="1:4" ht="12.75">
      <c r="A377" s="25">
        <v>34912</v>
      </c>
      <c r="B377" s="21">
        <v>0.7564</v>
      </c>
      <c r="C377" s="12">
        <f t="shared" si="18"/>
        <v>1</v>
      </c>
      <c r="D377" s="13">
        <f t="shared" si="17"/>
        <v>2.5611898087</v>
      </c>
    </row>
    <row r="378" spans="1:4" ht="12.75">
      <c r="A378" s="25">
        <v>34943</v>
      </c>
      <c r="B378" s="21">
        <v>0.7564</v>
      </c>
      <c r="C378" s="12">
        <f t="shared" si="18"/>
        <v>1.051295610787943</v>
      </c>
      <c r="D378" s="13">
        <f t="shared" si="17"/>
        <v>2.5611898087</v>
      </c>
    </row>
    <row r="379" spans="1:4" ht="12.75">
      <c r="A379" s="25">
        <v>34973</v>
      </c>
      <c r="B379" s="21">
        <v>0.7952</v>
      </c>
      <c r="C379" s="12">
        <f t="shared" si="18"/>
        <v>1</v>
      </c>
      <c r="D379" s="13">
        <f t="shared" si="17"/>
        <v>2.4362222979</v>
      </c>
    </row>
    <row r="380" spans="1:4" ht="12.75">
      <c r="A380" s="25">
        <v>35004</v>
      </c>
      <c r="B380" s="21">
        <v>0.7952</v>
      </c>
      <c r="C380" s="12">
        <f t="shared" si="18"/>
        <v>1</v>
      </c>
      <c r="D380" s="13">
        <f t="shared" si="17"/>
        <v>2.4362222979</v>
      </c>
    </row>
    <row r="381" spans="1:4" ht="12.75">
      <c r="A381" s="25">
        <v>35034</v>
      </c>
      <c r="B381" s="21">
        <v>0.7952</v>
      </c>
      <c r="C381" s="12">
        <f t="shared" si="18"/>
        <v>1.0421277665995976</v>
      </c>
      <c r="D381" s="13">
        <f t="shared" si="17"/>
        <v>2.4362222979</v>
      </c>
    </row>
    <row r="382" spans="1:4" ht="12.75">
      <c r="A382" s="25">
        <v>35065</v>
      </c>
      <c r="B382" s="21">
        <v>0.8287</v>
      </c>
      <c r="C382" s="12">
        <f t="shared" si="18"/>
        <v>1</v>
      </c>
      <c r="D382" s="13">
        <f t="shared" si="17"/>
        <v>2.3377385921</v>
      </c>
    </row>
    <row r="383" spans="1:4" ht="12.75">
      <c r="A383" s="25">
        <v>35096</v>
      </c>
      <c r="B383" s="21">
        <v>0.8287</v>
      </c>
      <c r="C383" s="12">
        <f t="shared" si="18"/>
        <v>1</v>
      </c>
      <c r="D383" s="13">
        <f t="shared" si="17"/>
        <v>2.3377385921</v>
      </c>
    </row>
    <row r="384" spans="1:4" ht="12.75">
      <c r="A384" s="25">
        <v>35125</v>
      </c>
      <c r="B384" s="21">
        <v>0.8287</v>
      </c>
      <c r="C384" s="12">
        <f t="shared" si="18"/>
        <v>1</v>
      </c>
      <c r="D384" s="13">
        <f t="shared" si="17"/>
        <v>2.3377385921</v>
      </c>
    </row>
    <row r="385" spans="1:4" ht="12.75">
      <c r="A385" s="25">
        <v>35156</v>
      </c>
      <c r="B385" s="21">
        <v>0.8287</v>
      </c>
      <c r="C385" s="12">
        <f t="shared" si="18"/>
        <v>1</v>
      </c>
      <c r="D385" s="13">
        <f t="shared" si="17"/>
        <v>2.3377385921</v>
      </c>
    </row>
    <row r="386" spans="1:4" ht="12.75">
      <c r="A386" s="25">
        <v>35186</v>
      </c>
      <c r="B386" s="21">
        <v>0.8287</v>
      </c>
      <c r="C386" s="12">
        <f t="shared" si="18"/>
        <v>1</v>
      </c>
      <c r="D386" s="13">
        <f t="shared" si="17"/>
        <v>2.3377385921</v>
      </c>
    </row>
    <row r="387" spans="1:4" ht="12.75">
      <c r="A387" s="25">
        <v>35217</v>
      </c>
      <c r="B387" s="21">
        <v>0.8287</v>
      </c>
      <c r="C387" s="12">
        <f t="shared" si="18"/>
        <v>1.067575721008809</v>
      </c>
      <c r="D387" s="13">
        <f t="shared" si="17"/>
        <v>2.3377385921</v>
      </c>
    </row>
    <row r="388" spans="1:4" ht="12.75">
      <c r="A388" s="25">
        <v>35247</v>
      </c>
      <c r="B388" s="21">
        <v>0.8847</v>
      </c>
      <c r="C388" s="12">
        <f t="shared" si="18"/>
        <v>1</v>
      </c>
      <c r="D388" s="13">
        <f t="shared" si="17"/>
        <v>2.1897637293</v>
      </c>
    </row>
    <row r="389" spans="1:7" ht="12.75">
      <c r="A389" s="25">
        <v>35278</v>
      </c>
      <c r="B389" s="21">
        <v>0.8847</v>
      </c>
      <c r="C389" s="12">
        <f t="shared" si="18"/>
        <v>1</v>
      </c>
      <c r="D389" s="13">
        <f t="shared" si="17"/>
        <v>2.1897637293</v>
      </c>
      <c r="F389" s="7"/>
      <c r="G389" s="8"/>
    </row>
    <row r="390" spans="1:4" ht="12.75">
      <c r="A390" s="25">
        <v>35309</v>
      </c>
      <c r="B390" s="21">
        <v>0.8847</v>
      </c>
      <c r="C390" s="12">
        <f t="shared" si="18"/>
        <v>1</v>
      </c>
      <c r="D390" s="13">
        <f t="shared" si="17"/>
        <v>2.1897637293</v>
      </c>
    </row>
    <row r="391" spans="1:4" ht="12.75">
      <c r="A391" s="25">
        <v>35339</v>
      </c>
      <c r="B391" s="21">
        <v>0.8847</v>
      </c>
      <c r="C391" s="12">
        <f t="shared" si="18"/>
        <v>1</v>
      </c>
      <c r="D391" s="13">
        <f t="shared" si="17"/>
        <v>2.1897637293</v>
      </c>
    </row>
    <row r="392" spans="1:4" ht="12.75">
      <c r="A392" s="25">
        <v>35370</v>
      </c>
      <c r="B392" s="21">
        <v>0.8847</v>
      </c>
      <c r="C392" s="15">
        <f t="shared" si="18"/>
        <v>1</v>
      </c>
      <c r="D392" s="13">
        <f t="shared" si="17"/>
        <v>2.1897637293</v>
      </c>
    </row>
    <row r="393" spans="1:4" ht="12.75">
      <c r="A393" s="25">
        <v>35400</v>
      </c>
      <c r="B393" s="21">
        <v>0.8847</v>
      </c>
      <c r="C393" s="12">
        <f t="shared" si="18"/>
        <v>1.029501525940997</v>
      </c>
      <c r="D393" s="13">
        <f t="shared" si="17"/>
        <v>2.1897637293</v>
      </c>
    </row>
    <row r="394" spans="1:4" ht="12.75">
      <c r="A394" s="25">
        <v>35431</v>
      </c>
      <c r="B394" s="21">
        <v>0.9108</v>
      </c>
      <c r="C394" s="12">
        <f t="shared" si="18"/>
        <v>1</v>
      </c>
      <c r="D394" s="13">
        <f t="shared" si="17"/>
        <v>2.1270135829</v>
      </c>
    </row>
    <row r="395" spans="1:4" ht="12.75">
      <c r="A395" s="25">
        <v>35462</v>
      </c>
      <c r="B395" s="21">
        <v>0.9108</v>
      </c>
      <c r="C395" s="12">
        <f t="shared" si="18"/>
        <v>1</v>
      </c>
      <c r="D395" s="13">
        <f t="shared" si="17"/>
        <v>2.1270135829</v>
      </c>
    </row>
    <row r="396" spans="1:4" ht="12.75">
      <c r="A396" s="25">
        <v>35490</v>
      </c>
      <c r="B396" s="21">
        <v>0.9108</v>
      </c>
      <c r="C396" s="12">
        <f aca="true" t="shared" si="19" ref="C396:C427">B397/B396</f>
        <v>1</v>
      </c>
      <c r="D396" s="13">
        <f t="shared" si="17"/>
        <v>2.1270135829</v>
      </c>
    </row>
    <row r="397" spans="1:4" ht="12.75">
      <c r="A397" s="25">
        <v>35521</v>
      </c>
      <c r="B397" s="21">
        <v>0.9108</v>
      </c>
      <c r="C397" s="12">
        <f t="shared" si="19"/>
        <v>1</v>
      </c>
      <c r="D397" s="13">
        <f t="shared" si="17"/>
        <v>2.1270135829</v>
      </c>
    </row>
    <row r="398" spans="1:4" ht="12.75">
      <c r="A398" s="25">
        <v>35551</v>
      </c>
      <c r="B398" s="21">
        <v>0.9108</v>
      </c>
      <c r="C398" s="12">
        <f t="shared" si="19"/>
        <v>1</v>
      </c>
      <c r="D398" s="13">
        <f t="shared" si="17"/>
        <v>2.1270135829</v>
      </c>
    </row>
    <row r="399" spans="1:4" ht="12.75">
      <c r="A399" s="25">
        <v>35582</v>
      </c>
      <c r="B399" s="21">
        <v>0.9108</v>
      </c>
      <c r="C399" s="12">
        <f t="shared" si="19"/>
        <v>1</v>
      </c>
      <c r="D399" s="13">
        <f t="shared" si="17"/>
        <v>2.1270135829</v>
      </c>
    </row>
    <row r="400" spans="1:4" ht="12.75">
      <c r="A400" s="25">
        <v>35612</v>
      </c>
      <c r="B400" s="21">
        <v>0.9108</v>
      </c>
      <c r="C400" s="12">
        <f t="shared" si="19"/>
        <v>1</v>
      </c>
      <c r="D400" s="13">
        <f t="shared" si="17"/>
        <v>2.1270135829</v>
      </c>
    </row>
    <row r="401" spans="1:4" ht="12.75">
      <c r="A401" s="25">
        <v>35643</v>
      </c>
      <c r="B401" s="21">
        <v>0.9108</v>
      </c>
      <c r="C401" s="12">
        <f t="shared" si="19"/>
        <v>1</v>
      </c>
      <c r="D401" s="13">
        <f t="shared" si="17"/>
        <v>2.1270135829</v>
      </c>
    </row>
    <row r="402" spans="1:4" ht="12.75">
      <c r="A402" s="25">
        <v>35674</v>
      </c>
      <c r="B402" s="21">
        <v>0.9108</v>
      </c>
      <c r="C402" s="12">
        <f t="shared" si="19"/>
        <v>1</v>
      </c>
      <c r="D402" s="13">
        <f t="shared" si="17"/>
        <v>2.1270135829</v>
      </c>
    </row>
    <row r="403" spans="1:4" ht="12.75">
      <c r="A403" s="25">
        <v>35704</v>
      </c>
      <c r="B403" s="21">
        <v>0.9108</v>
      </c>
      <c r="C403" s="12">
        <f t="shared" si="19"/>
        <v>1</v>
      </c>
      <c r="D403" s="13">
        <f t="shared" si="17"/>
        <v>2.1270135829</v>
      </c>
    </row>
    <row r="404" spans="1:4" ht="12.75">
      <c r="A404" s="25">
        <v>35735</v>
      </c>
      <c r="B404" s="21">
        <v>0.9108</v>
      </c>
      <c r="C404" s="12">
        <f t="shared" si="19"/>
        <v>1</v>
      </c>
      <c r="D404" s="13">
        <f t="shared" si="17"/>
        <v>2.1270135829</v>
      </c>
    </row>
    <row r="405" spans="1:4" ht="12.75">
      <c r="A405" s="25">
        <v>35765</v>
      </c>
      <c r="B405" s="21">
        <v>0.9108</v>
      </c>
      <c r="C405" s="12">
        <f t="shared" si="19"/>
        <v>1.055226174791392</v>
      </c>
      <c r="D405" s="13">
        <f t="shared" si="17"/>
        <v>2.1270135829</v>
      </c>
    </row>
    <row r="406" spans="1:4" ht="12.75">
      <c r="A406" s="25">
        <v>35796</v>
      </c>
      <c r="B406" s="21">
        <v>0.9611</v>
      </c>
      <c r="C406" s="12">
        <f t="shared" si="19"/>
        <v>1</v>
      </c>
      <c r="D406" s="13">
        <f t="shared" si="17"/>
        <v>2.0156944868</v>
      </c>
    </row>
    <row r="407" spans="1:4" ht="12.75">
      <c r="A407" s="25">
        <v>35827</v>
      </c>
      <c r="B407" s="21">
        <v>0.9611</v>
      </c>
      <c r="C407" s="12">
        <f t="shared" si="19"/>
        <v>1</v>
      </c>
      <c r="D407" s="13">
        <f t="shared" si="17"/>
        <v>2.0156944868</v>
      </c>
    </row>
    <row r="408" spans="1:4" ht="12.75">
      <c r="A408" s="25">
        <v>35855</v>
      </c>
      <c r="B408" s="21">
        <v>0.9611</v>
      </c>
      <c r="C408" s="12">
        <f t="shared" si="19"/>
        <v>1</v>
      </c>
      <c r="D408" s="13">
        <f t="shared" si="17"/>
        <v>2.0156944868</v>
      </c>
    </row>
    <row r="409" spans="1:4" ht="12.75">
      <c r="A409" s="25">
        <v>35886</v>
      </c>
      <c r="B409" s="21">
        <v>0.9611</v>
      </c>
      <c r="C409" s="12">
        <f t="shared" si="19"/>
        <v>1</v>
      </c>
      <c r="D409" s="13">
        <f t="shared" si="17"/>
        <v>2.0156944868</v>
      </c>
    </row>
    <row r="410" spans="1:4" ht="12.75">
      <c r="A410" s="25">
        <v>35916</v>
      </c>
      <c r="B410" s="21">
        <v>0.9611</v>
      </c>
      <c r="C410" s="12">
        <f t="shared" si="19"/>
        <v>1</v>
      </c>
      <c r="D410" s="13">
        <f t="shared" si="17"/>
        <v>2.0156944868</v>
      </c>
    </row>
    <row r="411" spans="1:4" ht="12.75">
      <c r="A411" s="25">
        <v>35947</v>
      </c>
      <c r="B411" s="21">
        <v>0.9611</v>
      </c>
      <c r="C411" s="12">
        <f t="shared" si="19"/>
        <v>1</v>
      </c>
      <c r="D411" s="13">
        <f t="shared" si="17"/>
        <v>2.0156944868</v>
      </c>
    </row>
    <row r="412" spans="1:4" ht="12.75">
      <c r="A412" s="25">
        <v>35977</v>
      </c>
      <c r="B412" s="21">
        <v>0.9611</v>
      </c>
      <c r="C412" s="12">
        <f t="shared" si="19"/>
        <v>1</v>
      </c>
      <c r="D412" s="13">
        <f t="shared" si="17"/>
        <v>2.0156944868</v>
      </c>
    </row>
    <row r="413" spans="1:4" ht="12.75">
      <c r="A413" s="25">
        <v>36008</v>
      </c>
      <c r="B413" s="21">
        <v>0.9611</v>
      </c>
      <c r="C413" s="12">
        <f t="shared" si="19"/>
        <v>1</v>
      </c>
      <c r="D413" s="13">
        <f t="shared" si="17"/>
        <v>2.0156944868</v>
      </c>
    </row>
    <row r="414" spans="1:4" ht="12.75">
      <c r="A414" s="25">
        <v>36039</v>
      </c>
      <c r="B414" s="21">
        <v>0.9611</v>
      </c>
      <c r="C414" s="12">
        <f t="shared" si="19"/>
        <v>1</v>
      </c>
      <c r="D414" s="13">
        <f t="shared" si="17"/>
        <v>2.0156944868</v>
      </c>
    </row>
    <row r="415" spans="1:4" ht="12.75">
      <c r="A415" s="25">
        <v>36069</v>
      </c>
      <c r="B415" s="21">
        <v>0.9611</v>
      </c>
      <c r="C415" s="12">
        <f t="shared" si="19"/>
        <v>1</v>
      </c>
      <c r="D415" s="13">
        <f t="shared" si="17"/>
        <v>2.0156944868</v>
      </c>
    </row>
    <row r="416" spans="1:4" ht="12.75">
      <c r="A416" s="25">
        <v>36100</v>
      </c>
      <c r="B416" s="21">
        <v>0.9611</v>
      </c>
      <c r="C416" s="12">
        <f t="shared" si="19"/>
        <v>1</v>
      </c>
      <c r="D416" s="13">
        <f t="shared" si="17"/>
        <v>2.0156944868</v>
      </c>
    </row>
    <row r="417" spans="1:4" ht="12.75">
      <c r="A417" s="25">
        <v>36130</v>
      </c>
      <c r="B417" s="21">
        <v>0.9611</v>
      </c>
      <c r="C417" s="12">
        <f t="shared" si="19"/>
        <v>1.0165435438559984</v>
      </c>
      <c r="D417" s="13">
        <f t="shared" si="17"/>
        <v>2.0156944868</v>
      </c>
    </row>
    <row r="418" spans="1:4" ht="12.75">
      <c r="A418" s="25">
        <v>36161</v>
      </c>
      <c r="B418" s="21">
        <v>0.977</v>
      </c>
      <c r="C418" s="12">
        <f t="shared" si="19"/>
        <v>1</v>
      </c>
      <c r="D418" s="13">
        <f t="shared" si="17"/>
        <v>1.9828904517</v>
      </c>
    </row>
    <row r="419" spans="1:4" ht="12.75">
      <c r="A419" s="25">
        <v>36192</v>
      </c>
      <c r="B419" s="21">
        <v>0.977</v>
      </c>
      <c r="C419" s="12">
        <f t="shared" si="19"/>
        <v>1</v>
      </c>
      <c r="D419" s="13">
        <f t="shared" si="17"/>
        <v>1.9828904517</v>
      </c>
    </row>
    <row r="420" spans="1:4" ht="12.75">
      <c r="A420" s="25">
        <v>36220</v>
      </c>
      <c r="B420" s="21">
        <v>0.977</v>
      </c>
      <c r="C420" s="12">
        <f t="shared" si="19"/>
        <v>1</v>
      </c>
      <c r="D420" s="13">
        <f t="shared" si="17"/>
        <v>1.9828904517</v>
      </c>
    </row>
    <row r="421" spans="1:4" ht="12.75">
      <c r="A421" s="25">
        <v>36251</v>
      </c>
      <c r="B421" s="21">
        <v>0.977</v>
      </c>
      <c r="C421" s="12">
        <f t="shared" si="19"/>
        <v>1</v>
      </c>
      <c r="D421" s="13">
        <f t="shared" si="17"/>
        <v>1.9828904517</v>
      </c>
    </row>
    <row r="422" spans="1:4" ht="12.75">
      <c r="A422" s="25">
        <v>36281</v>
      </c>
      <c r="B422" s="21">
        <v>0.977</v>
      </c>
      <c r="C422" s="12">
        <f t="shared" si="19"/>
        <v>1</v>
      </c>
      <c r="D422" s="13">
        <f t="shared" si="17"/>
        <v>1.9828904517</v>
      </c>
    </row>
    <row r="423" spans="1:4" ht="12.75">
      <c r="A423" s="25">
        <v>36312</v>
      </c>
      <c r="B423" s="21">
        <v>0.977</v>
      </c>
      <c r="C423" s="12">
        <f t="shared" si="19"/>
        <v>1</v>
      </c>
      <c r="D423" s="13">
        <f t="shared" si="17"/>
        <v>1.9828904517</v>
      </c>
    </row>
    <row r="424" spans="1:4" ht="12.75">
      <c r="A424" s="25">
        <v>36342</v>
      </c>
      <c r="B424" s="21">
        <v>0.977</v>
      </c>
      <c r="C424" s="12">
        <f t="shared" si="19"/>
        <v>1</v>
      </c>
      <c r="D424" s="13">
        <f t="shared" si="17"/>
        <v>1.9828904517</v>
      </c>
    </row>
    <row r="425" spans="1:4" ht="12.75">
      <c r="A425" s="25">
        <v>36373</v>
      </c>
      <c r="B425" s="21">
        <v>0.977</v>
      </c>
      <c r="C425" s="12">
        <f t="shared" si="19"/>
        <v>1</v>
      </c>
      <c r="D425" s="13">
        <f t="shared" si="17"/>
        <v>1.9828904517</v>
      </c>
    </row>
    <row r="426" spans="1:4" ht="12.75">
      <c r="A426" s="25">
        <v>36404</v>
      </c>
      <c r="B426" s="21">
        <v>0.977</v>
      </c>
      <c r="C426" s="12">
        <f t="shared" si="19"/>
        <v>1</v>
      </c>
      <c r="D426" s="13">
        <f t="shared" si="17"/>
        <v>1.9828904517</v>
      </c>
    </row>
    <row r="427" spans="1:4" ht="12.75">
      <c r="A427" s="25">
        <v>36434</v>
      </c>
      <c r="B427" s="21">
        <v>0.977</v>
      </c>
      <c r="C427" s="12">
        <f t="shared" si="19"/>
        <v>1</v>
      </c>
      <c r="D427" s="13">
        <f aca="true" t="shared" si="20" ref="D427:D490">ROUND(($B$4/B427),10)</f>
        <v>1.9828904517</v>
      </c>
    </row>
    <row r="428" spans="1:4" ht="12.75">
      <c r="A428" s="25">
        <v>36465</v>
      </c>
      <c r="B428" s="21">
        <v>0.977</v>
      </c>
      <c r="C428" s="12">
        <f>B429/B428</f>
        <v>1</v>
      </c>
      <c r="D428" s="13">
        <f t="shared" si="20"/>
        <v>1.9828904517</v>
      </c>
    </row>
    <row r="429" spans="1:4" ht="12.75">
      <c r="A429" s="25">
        <v>36495</v>
      </c>
      <c r="B429" s="21">
        <v>0.977</v>
      </c>
      <c r="C429" s="12">
        <f>B430/B429</f>
        <v>1.0891504605936542</v>
      </c>
      <c r="D429" s="13">
        <f t="shared" si="20"/>
        <v>1.9828904517</v>
      </c>
    </row>
    <row r="430" spans="1:4" ht="12.75">
      <c r="A430" s="25">
        <v>36526</v>
      </c>
      <c r="B430" s="21">
        <v>1.0641</v>
      </c>
      <c r="C430" s="12">
        <v>1</v>
      </c>
      <c r="D430" s="13">
        <f t="shared" si="20"/>
        <v>1.8205845046</v>
      </c>
    </row>
    <row r="431" spans="1:4" ht="12.75">
      <c r="A431" s="25">
        <v>36557</v>
      </c>
      <c r="B431" s="21">
        <v>1.0641</v>
      </c>
      <c r="C431" s="12">
        <v>1</v>
      </c>
      <c r="D431" s="13">
        <f t="shared" si="20"/>
        <v>1.8205845046</v>
      </c>
    </row>
    <row r="432" spans="1:4" ht="12.75">
      <c r="A432" s="25">
        <v>36586</v>
      </c>
      <c r="B432" s="21">
        <v>1.0641</v>
      </c>
      <c r="C432" s="12">
        <v>1</v>
      </c>
      <c r="D432" s="13">
        <f t="shared" si="20"/>
        <v>1.8205845046</v>
      </c>
    </row>
    <row r="433" spans="1:4" ht="12.75">
      <c r="A433" s="25">
        <v>36617</v>
      </c>
      <c r="B433" s="21">
        <v>1.0641</v>
      </c>
      <c r="C433" s="12">
        <v>1</v>
      </c>
      <c r="D433" s="13">
        <f t="shared" si="20"/>
        <v>1.8205845046</v>
      </c>
    </row>
    <row r="434" spans="1:4" ht="12.75">
      <c r="A434" s="25">
        <v>36647</v>
      </c>
      <c r="B434" s="21">
        <v>1.0641</v>
      </c>
      <c r="C434" s="12">
        <v>1</v>
      </c>
      <c r="D434" s="13">
        <f t="shared" si="20"/>
        <v>1.8205845046</v>
      </c>
    </row>
    <row r="435" spans="1:4" ht="12.75">
      <c r="A435" s="25">
        <v>36678</v>
      </c>
      <c r="B435" s="21">
        <v>1.0641</v>
      </c>
      <c r="C435" s="12">
        <v>1</v>
      </c>
      <c r="D435" s="13">
        <f t="shared" si="20"/>
        <v>1.8205845046</v>
      </c>
    </row>
    <row r="436" spans="1:4" ht="12.75">
      <c r="A436" s="25">
        <v>36708</v>
      </c>
      <c r="B436" s="21">
        <v>1.0641</v>
      </c>
      <c r="C436" s="12">
        <v>1</v>
      </c>
      <c r="D436" s="13">
        <f t="shared" si="20"/>
        <v>1.8205845046</v>
      </c>
    </row>
    <row r="437" spans="1:4" ht="12.75">
      <c r="A437" s="25">
        <v>36739</v>
      </c>
      <c r="B437" s="21">
        <v>1.0641</v>
      </c>
      <c r="C437" s="12">
        <v>1</v>
      </c>
      <c r="D437" s="13">
        <f t="shared" si="20"/>
        <v>1.8205845046</v>
      </c>
    </row>
    <row r="438" spans="1:4" ht="12.75">
      <c r="A438" s="25">
        <v>36770</v>
      </c>
      <c r="B438" s="21">
        <v>1.0641</v>
      </c>
      <c r="C438" s="12">
        <v>1</v>
      </c>
      <c r="D438" s="13">
        <f t="shared" si="20"/>
        <v>1.8205845046</v>
      </c>
    </row>
    <row r="439" spans="1:4" ht="12.75">
      <c r="A439" s="25">
        <v>36800</v>
      </c>
      <c r="B439" s="21">
        <v>1.0641</v>
      </c>
      <c r="C439" s="12">
        <v>1</v>
      </c>
      <c r="D439" s="13">
        <f t="shared" si="20"/>
        <v>1.8205845046</v>
      </c>
    </row>
    <row r="440" spans="1:4" ht="12.75">
      <c r="A440" s="25">
        <v>36831</v>
      </c>
      <c r="B440" s="21">
        <v>1.0641</v>
      </c>
      <c r="C440" s="12">
        <v>1</v>
      </c>
      <c r="D440" s="13">
        <f t="shared" si="20"/>
        <v>1.8205845046</v>
      </c>
    </row>
    <row r="441" spans="1:4" ht="12.75">
      <c r="A441" s="25">
        <v>36861</v>
      </c>
      <c r="B441" s="21">
        <v>1.0641</v>
      </c>
      <c r="C441" s="124">
        <v>1.06035557</v>
      </c>
      <c r="D441" s="13">
        <f t="shared" si="20"/>
        <v>1.8205845046</v>
      </c>
    </row>
    <row r="442" spans="1:4" ht="12.75">
      <c r="A442" s="25">
        <v>36892</v>
      </c>
      <c r="B442" s="21">
        <f aca="true" t="shared" si="21" ref="B442:B473">(B441*C441)</f>
        <v>1.128324362037</v>
      </c>
      <c r="C442" s="12">
        <v>1.0063</v>
      </c>
      <c r="D442" s="13">
        <f t="shared" si="20"/>
        <v>1.7169566097</v>
      </c>
    </row>
    <row r="443" spans="1:4" ht="12.75">
      <c r="A443" s="25">
        <v>36923</v>
      </c>
      <c r="B443" s="21">
        <f t="shared" si="21"/>
        <v>1.135432805517833</v>
      </c>
      <c r="C443" s="12">
        <v>1.005</v>
      </c>
      <c r="D443" s="13">
        <f t="shared" si="20"/>
        <v>1.7062075025</v>
      </c>
    </row>
    <row r="444" spans="1:4" ht="12.75">
      <c r="A444" s="25">
        <v>36951</v>
      </c>
      <c r="B444" s="21">
        <f t="shared" si="21"/>
        <v>1.141109969545422</v>
      </c>
      <c r="C444" s="12">
        <v>1.0036</v>
      </c>
      <c r="D444" s="13">
        <f t="shared" si="20"/>
        <v>1.6977189079</v>
      </c>
    </row>
    <row r="445" spans="1:4" ht="12.75">
      <c r="A445" s="25">
        <v>36982</v>
      </c>
      <c r="B445" s="21">
        <f t="shared" si="21"/>
        <v>1.1452179654357857</v>
      </c>
      <c r="C445" s="12">
        <v>1.005</v>
      </c>
      <c r="D445" s="13">
        <f t="shared" si="20"/>
        <v>1.6916290434</v>
      </c>
    </row>
    <row r="446" spans="1:4" ht="12.75">
      <c r="A446" s="25">
        <v>37012</v>
      </c>
      <c r="B446" s="21">
        <f t="shared" si="21"/>
        <v>1.1509440552629644</v>
      </c>
      <c r="C446" s="12">
        <v>1.0049</v>
      </c>
      <c r="D446" s="13">
        <f t="shared" si="20"/>
        <v>1.6832129785</v>
      </c>
    </row>
    <row r="447" spans="1:4" ht="12.75">
      <c r="A447" s="25">
        <v>37043</v>
      </c>
      <c r="B447" s="21">
        <f t="shared" si="21"/>
        <v>1.1565836811337529</v>
      </c>
      <c r="C447" s="12">
        <v>1.0038</v>
      </c>
      <c r="D447" s="13">
        <f t="shared" si="20"/>
        <v>1.6750054518</v>
      </c>
    </row>
    <row r="448" spans="1:4" ht="12.75">
      <c r="A448" s="25">
        <v>37073</v>
      </c>
      <c r="B448" s="21">
        <f t="shared" si="21"/>
        <v>1.1609786991220612</v>
      </c>
      <c r="C448" s="12">
        <v>1.0094</v>
      </c>
      <c r="D448" s="13">
        <f t="shared" si="20"/>
        <v>1.6686645266</v>
      </c>
    </row>
    <row r="449" spans="1:4" ht="12.75">
      <c r="A449" s="25">
        <v>37104</v>
      </c>
      <c r="B449" s="21">
        <f t="shared" si="21"/>
        <v>1.1718918988938087</v>
      </c>
      <c r="C449" s="12">
        <v>1.0118</v>
      </c>
      <c r="D449" s="13">
        <f t="shared" si="20"/>
        <v>1.6531251501</v>
      </c>
    </row>
    <row r="450" spans="1:4" ht="12.75">
      <c r="A450" s="25">
        <v>37135</v>
      </c>
      <c r="B450" s="21">
        <f t="shared" si="21"/>
        <v>1.1857202233007558</v>
      </c>
      <c r="C450" s="12">
        <v>1.0038</v>
      </c>
      <c r="D450" s="13">
        <f t="shared" si="20"/>
        <v>1.6338457701</v>
      </c>
    </row>
    <row r="451" spans="1:4" ht="12.75">
      <c r="A451" s="25">
        <v>37165</v>
      </c>
      <c r="B451" s="21">
        <f t="shared" si="21"/>
        <v>1.1902259601492986</v>
      </c>
      <c r="C451" s="12">
        <v>1.0037</v>
      </c>
      <c r="D451" s="13">
        <f t="shared" si="20"/>
        <v>1.6276606595</v>
      </c>
    </row>
    <row r="452" spans="1:4" ht="12.75">
      <c r="A452" s="25">
        <v>37196</v>
      </c>
      <c r="B452" s="21">
        <f t="shared" si="21"/>
        <v>1.194629796201851</v>
      </c>
      <c r="C452" s="12">
        <v>1.0099</v>
      </c>
      <c r="D452" s="13">
        <f t="shared" si="20"/>
        <v>1.6216605156</v>
      </c>
    </row>
    <row r="453" spans="1:4" ht="12.75">
      <c r="A453" s="25">
        <v>37226</v>
      </c>
      <c r="B453" s="21">
        <f t="shared" si="21"/>
        <v>1.2064566311842495</v>
      </c>
      <c r="C453" s="12">
        <v>1.0055</v>
      </c>
      <c r="D453" s="13">
        <f t="shared" si="20"/>
        <v>1.6057634574</v>
      </c>
    </row>
    <row r="454" spans="1:4" ht="12.75">
      <c r="A454" s="25">
        <v>37257</v>
      </c>
      <c r="B454" s="21">
        <f t="shared" si="21"/>
        <v>1.213092142655763</v>
      </c>
      <c r="C454" s="12">
        <v>1.0062</v>
      </c>
      <c r="D454" s="13">
        <f t="shared" si="20"/>
        <v>1.596980067</v>
      </c>
    </row>
    <row r="455" spans="1:4" ht="12.75">
      <c r="A455" s="25">
        <v>37288</v>
      </c>
      <c r="B455" s="21">
        <f t="shared" si="21"/>
        <v>1.2206133139402287</v>
      </c>
      <c r="C455" s="12">
        <v>1.0044</v>
      </c>
      <c r="D455" s="13">
        <f t="shared" si="20"/>
        <v>1.5871398003</v>
      </c>
    </row>
    <row r="456" spans="1:4" ht="12.75">
      <c r="A456" s="25">
        <v>37316</v>
      </c>
      <c r="B456" s="21">
        <f t="shared" si="21"/>
        <v>1.2259840125215655</v>
      </c>
      <c r="C456" s="12">
        <v>1.004</v>
      </c>
      <c r="D456" s="13">
        <f t="shared" si="20"/>
        <v>1.5801869776</v>
      </c>
    </row>
    <row r="457" spans="1:4" ht="12.75">
      <c r="A457" s="25">
        <v>37347</v>
      </c>
      <c r="B457" s="21">
        <f t="shared" si="21"/>
        <v>1.2308879485716517</v>
      </c>
      <c r="C457" s="12">
        <v>1.0078</v>
      </c>
      <c r="D457" s="13">
        <f t="shared" si="20"/>
        <v>1.5738914119</v>
      </c>
    </row>
    <row r="458" spans="1:4" ht="12.75">
      <c r="A458" s="25">
        <v>37377</v>
      </c>
      <c r="B458" s="21">
        <f t="shared" si="21"/>
        <v>1.2404888745705107</v>
      </c>
      <c r="C458" s="12">
        <v>1.0042</v>
      </c>
      <c r="D458" s="13">
        <f t="shared" si="20"/>
        <v>1.5617100734</v>
      </c>
    </row>
    <row r="459" spans="1:4" ht="12.75">
      <c r="A459" s="25">
        <v>37408</v>
      </c>
      <c r="B459" s="21">
        <f t="shared" si="21"/>
        <v>1.2456989278437067</v>
      </c>
      <c r="C459" s="12">
        <v>1.0033</v>
      </c>
      <c r="D459" s="13">
        <f t="shared" si="20"/>
        <v>1.5551783244</v>
      </c>
    </row>
    <row r="460" spans="1:4" ht="12.75">
      <c r="A460" s="25">
        <v>37438</v>
      </c>
      <c r="B460" s="21">
        <f t="shared" si="21"/>
        <v>1.2498097343055912</v>
      </c>
      <c r="C460" s="12">
        <v>1.0077</v>
      </c>
      <c r="D460" s="13">
        <f t="shared" si="20"/>
        <v>1.5500631161</v>
      </c>
    </row>
    <row r="461" spans="1:4" ht="12.75">
      <c r="A461" s="25">
        <v>37469</v>
      </c>
      <c r="B461" s="21">
        <f t="shared" si="21"/>
        <v>1.2594332692597443</v>
      </c>
      <c r="C461" s="12">
        <v>1.01</v>
      </c>
      <c r="D461" s="13">
        <f t="shared" si="20"/>
        <v>1.5382188311</v>
      </c>
    </row>
    <row r="462" spans="1:6" ht="12.75">
      <c r="A462" s="25">
        <v>37500</v>
      </c>
      <c r="B462" s="21">
        <f t="shared" si="21"/>
        <v>1.2720276019523418</v>
      </c>
      <c r="C462" s="12">
        <v>1.0062</v>
      </c>
      <c r="D462" s="13">
        <f t="shared" si="20"/>
        <v>1.5229889417</v>
      </c>
      <c r="F462" s="9"/>
    </row>
    <row r="463" spans="1:4" ht="12.75">
      <c r="A463" s="25">
        <v>37530</v>
      </c>
      <c r="B463" s="21">
        <f t="shared" si="21"/>
        <v>1.2799141730844463</v>
      </c>
      <c r="C463" s="12">
        <v>1.009</v>
      </c>
      <c r="D463" s="13">
        <f t="shared" si="20"/>
        <v>1.5136045932</v>
      </c>
    </row>
    <row r="464" spans="1:4" ht="12.75">
      <c r="A464" s="25">
        <v>37561</v>
      </c>
      <c r="B464" s="21">
        <f t="shared" si="21"/>
        <v>1.2914334006422061</v>
      </c>
      <c r="C464" s="12">
        <v>1.0208</v>
      </c>
      <c r="D464" s="13">
        <f t="shared" si="20"/>
        <v>1.5001036603</v>
      </c>
    </row>
    <row r="465" spans="1:4" ht="12.75">
      <c r="A465" s="25">
        <v>37591</v>
      </c>
      <c r="B465" s="21">
        <f t="shared" si="21"/>
        <v>1.3182952153755638</v>
      </c>
      <c r="C465" s="12">
        <v>1.0305</v>
      </c>
      <c r="D465" s="13">
        <f t="shared" si="20"/>
        <v>1.4695372848</v>
      </c>
    </row>
    <row r="466" spans="1:4" ht="12.75">
      <c r="A466" s="25">
        <v>37622</v>
      </c>
      <c r="B466" s="21">
        <f t="shared" si="21"/>
        <v>1.3585032194445186</v>
      </c>
      <c r="C466" s="12">
        <v>1.0198</v>
      </c>
      <c r="D466" s="13">
        <f t="shared" si="20"/>
        <v>1.426042974</v>
      </c>
    </row>
    <row r="467" spans="1:4" ht="12.75">
      <c r="A467" s="25">
        <v>37653</v>
      </c>
      <c r="B467" s="21">
        <f t="shared" si="21"/>
        <v>1.3854015831895201</v>
      </c>
      <c r="C467" s="12">
        <v>1.0219</v>
      </c>
      <c r="D467" s="13">
        <f t="shared" si="20"/>
        <v>1.3983555345</v>
      </c>
    </row>
    <row r="468" spans="1:4" ht="12.75">
      <c r="A468" s="25">
        <v>37681</v>
      </c>
      <c r="B468" s="21">
        <f t="shared" si="21"/>
        <v>1.4157418778613706</v>
      </c>
      <c r="C468" s="12">
        <v>1.0114</v>
      </c>
      <c r="D468" s="13">
        <f t="shared" si="20"/>
        <v>1.3683878407</v>
      </c>
    </row>
    <row r="469" spans="1:4" ht="12.75">
      <c r="A469" s="25">
        <v>37712</v>
      </c>
      <c r="B469" s="21">
        <f t="shared" si="21"/>
        <v>1.4318813352689903</v>
      </c>
      <c r="C469" s="12">
        <v>1.0114</v>
      </c>
      <c r="D469" s="13">
        <f t="shared" si="20"/>
        <v>1.3529640506</v>
      </c>
    </row>
    <row r="470" spans="1:4" ht="12.75">
      <c r="A470" s="25">
        <v>37742</v>
      </c>
      <c r="B470" s="21">
        <f t="shared" si="21"/>
        <v>1.4482047824910569</v>
      </c>
      <c r="C470" s="12">
        <v>1.0085</v>
      </c>
      <c r="D470" s="13">
        <f t="shared" si="20"/>
        <v>1.3377141097</v>
      </c>
    </row>
    <row r="471" spans="1:4" ht="12.75">
      <c r="A471" s="25">
        <v>37773</v>
      </c>
      <c r="B471" s="21">
        <f t="shared" si="21"/>
        <v>1.4605145231422307</v>
      </c>
      <c r="C471" s="12">
        <v>1.0022</v>
      </c>
      <c r="D471" s="13">
        <f t="shared" si="20"/>
        <v>1.326439375</v>
      </c>
    </row>
    <row r="472" spans="1:6" ht="12.75">
      <c r="A472" s="25">
        <v>37803</v>
      </c>
      <c r="B472" s="21">
        <f t="shared" si="21"/>
        <v>1.4637276550931435</v>
      </c>
      <c r="C472" s="12">
        <f>1+F472/100</f>
        <v>0.9982</v>
      </c>
      <c r="D472" s="13">
        <f t="shared" si="20"/>
        <v>1.3235276143</v>
      </c>
      <c r="E472" s="133">
        <v>-0.0018</v>
      </c>
      <c r="F472" s="134">
        <v>-0.18</v>
      </c>
    </row>
    <row r="473" spans="1:4" ht="12.75">
      <c r="A473" s="25">
        <v>37834</v>
      </c>
      <c r="B473" s="21">
        <f t="shared" si="21"/>
        <v>1.4610929453139758</v>
      </c>
      <c r="C473" s="12">
        <v>1.0027</v>
      </c>
      <c r="D473" s="13">
        <f t="shared" si="20"/>
        <v>1.32591426</v>
      </c>
    </row>
    <row r="474" spans="1:4" ht="12.75">
      <c r="A474" s="25">
        <v>37865</v>
      </c>
      <c r="B474" s="21">
        <f aca="true" t="shared" si="22" ref="B474:B505">(B473*C473)</f>
        <v>1.4650378962663235</v>
      </c>
      <c r="C474" s="12">
        <v>1.0057</v>
      </c>
      <c r="D474" s="13">
        <f t="shared" si="20"/>
        <v>1.3223439313</v>
      </c>
    </row>
    <row r="475" spans="1:4" ht="12.75">
      <c r="A475" s="25">
        <v>37895</v>
      </c>
      <c r="B475" s="21">
        <f t="shared" si="22"/>
        <v>1.4733886122750417</v>
      </c>
      <c r="C475" s="12">
        <v>1.0066</v>
      </c>
      <c r="D475" s="13">
        <f t="shared" si="20"/>
        <v>1.3148492904</v>
      </c>
    </row>
    <row r="476" spans="1:4" ht="12.75">
      <c r="A476" s="25">
        <v>37926</v>
      </c>
      <c r="B476" s="21">
        <f t="shared" si="22"/>
        <v>1.483112977116057</v>
      </c>
      <c r="C476" s="12">
        <v>1.0017</v>
      </c>
      <c r="D476" s="13">
        <f t="shared" si="20"/>
        <v>1.3062281844</v>
      </c>
    </row>
    <row r="477" spans="1:4" ht="12.75">
      <c r="A477" s="25">
        <v>37956</v>
      </c>
      <c r="B477" s="21">
        <f t="shared" si="22"/>
        <v>1.4856342691771542</v>
      </c>
      <c r="C477" s="12">
        <v>1.0046</v>
      </c>
      <c r="D477" s="13">
        <f t="shared" si="20"/>
        <v>1.304011365</v>
      </c>
    </row>
    <row r="478" spans="1:4" ht="12.75">
      <c r="A478" s="25">
        <v>37987</v>
      </c>
      <c r="B478" s="21">
        <f t="shared" si="22"/>
        <v>1.492468186815369</v>
      </c>
      <c r="C478" s="12">
        <v>1.0068</v>
      </c>
      <c r="D478" s="13">
        <f t="shared" si="20"/>
        <v>1.2980403793</v>
      </c>
    </row>
    <row r="479" spans="1:4" ht="12.75">
      <c r="A479" s="25">
        <v>38018</v>
      </c>
      <c r="B479" s="21">
        <f t="shared" si="22"/>
        <v>1.5026169704857135</v>
      </c>
      <c r="C479" s="12">
        <v>1.009</v>
      </c>
      <c r="D479" s="13">
        <f t="shared" si="20"/>
        <v>1.2892733207</v>
      </c>
    </row>
    <row r="480" spans="1:4" ht="12.75">
      <c r="A480" s="25">
        <v>38047</v>
      </c>
      <c r="B480" s="21">
        <f t="shared" si="22"/>
        <v>1.5161405232200849</v>
      </c>
      <c r="C480" s="12">
        <v>1.004</v>
      </c>
      <c r="D480" s="13">
        <f t="shared" si="20"/>
        <v>1.2777733605</v>
      </c>
    </row>
    <row r="481" spans="1:4" ht="12.75">
      <c r="A481" s="25">
        <v>38078</v>
      </c>
      <c r="B481" s="21">
        <f t="shared" si="22"/>
        <v>1.5222050853129652</v>
      </c>
      <c r="C481" s="12">
        <v>1.0021</v>
      </c>
      <c r="D481" s="13">
        <f t="shared" si="20"/>
        <v>1.27268263</v>
      </c>
    </row>
    <row r="482" spans="1:4" ht="12.75">
      <c r="A482" s="25">
        <v>38108</v>
      </c>
      <c r="B482" s="21">
        <f t="shared" si="22"/>
        <v>1.5254017159921225</v>
      </c>
      <c r="C482" s="12">
        <v>1.0054</v>
      </c>
      <c r="D482" s="13">
        <f t="shared" si="20"/>
        <v>1.2700155972</v>
      </c>
    </row>
    <row r="483" spans="1:4" ht="12.75">
      <c r="A483" s="25">
        <v>38139</v>
      </c>
      <c r="B483" s="21">
        <f t="shared" si="22"/>
        <v>1.5336388852584801</v>
      </c>
      <c r="C483" s="12">
        <v>1.0056</v>
      </c>
      <c r="D483" s="13">
        <f t="shared" si="20"/>
        <v>1.2631943477</v>
      </c>
    </row>
    <row r="484" spans="1:4" ht="12.75">
      <c r="A484" s="25">
        <v>38169</v>
      </c>
      <c r="B484" s="21">
        <f t="shared" si="22"/>
        <v>1.5422272630159277</v>
      </c>
      <c r="C484" s="12">
        <v>1.0093</v>
      </c>
      <c r="D484" s="13">
        <f t="shared" si="20"/>
        <v>1.2561598525</v>
      </c>
    </row>
    <row r="485" spans="1:4" ht="12.75">
      <c r="A485" s="25">
        <v>38200</v>
      </c>
      <c r="B485" s="21">
        <f t="shared" si="22"/>
        <v>1.556569976561976</v>
      </c>
      <c r="C485" s="116">
        <v>1.0079</v>
      </c>
      <c r="D485" s="13">
        <f t="shared" si="20"/>
        <v>1.2445852101</v>
      </c>
    </row>
    <row r="486" spans="1:4" ht="12.75">
      <c r="A486" s="25">
        <v>38231</v>
      </c>
      <c r="B486" s="21">
        <f t="shared" si="22"/>
        <v>1.5688668793768157</v>
      </c>
      <c r="C486" s="116">
        <v>1.0049</v>
      </c>
      <c r="D486" s="13">
        <f t="shared" si="20"/>
        <v>1.2348300527</v>
      </c>
    </row>
    <row r="487" spans="1:4" ht="12.75">
      <c r="A487" s="25">
        <v>38261</v>
      </c>
      <c r="B487" s="21">
        <f t="shared" si="22"/>
        <v>1.5765543270857618</v>
      </c>
      <c r="C487" s="116">
        <v>1.0032</v>
      </c>
      <c r="D487" s="13">
        <f t="shared" si="20"/>
        <v>1.2288088891</v>
      </c>
    </row>
    <row r="488" spans="1:4" ht="12.75">
      <c r="A488" s="25">
        <v>38292</v>
      </c>
      <c r="B488" s="21">
        <f t="shared" si="22"/>
        <v>1.5815993009324365</v>
      </c>
      <c r="C488" s="116">
        <v>1.0063</v>
      </c>
      <c r="D488" s="13">
        <f t="shared" si="20"/>
        <v>1.2248892435</v>
      </c>
    </row>
    <row r="489" spans="1:4" ht="12.75">
      <c r="A489" s="25">
        <v>38322</v>
      </c>
      <c r="B489" s="21">
        <f t="shared" si="22"/>
        <v>1.5915633765283108</v>
      </c>
      <c r="C489" s="116">
        <v>1.0084</v>
      </c>
      <c r="D489" s="13">
        <f t="shared" si="20"/>
        <v>1.2172207528</v>
      </c>
    </row>
    <row r="490" spans="1:4" ht="12.75">
      <c r="A490" s="25">
        <v>38353</v>
      </c>
      <c r="B490" s="21">
        <f t="shared" si="22"/>
        <v>1.6049325088911486</v>
      </c>
      <c r="C490" s="116">
        <v>1.0068</v>
      </c>
      <c r="D490" s="13">
        <f t="shared" si="20"/>
        <v>1.2070812701</v>
      </c>
    </row>
    <row r="491" spans="1:4" ht="12.75">
      <c r="A491" s="25">
        <v>38384</v>
      </c>
      <c r="B491" s="21">
        <f t="shared" si="22"/>
        <v>1.6158460499516083</v>
      </c>
      <c r="C491" s="118">
        <v>1.0074</v>
      </c>
      <c r="D491" s="13">
        <f aca="true" t="shared" si="23" ref="D491:D554">ROUND(($B$4/B491),10)</f>
        <v>1.1989285559</v>
      </c>
    </row>
    <row r="492" spans="1:4" ht="12.75">
      <c r="A492" s="25">
        <v>38412</v>
      </c>
      <c r="B492" s="21">
        <f t="shared" si="22"/>
        <v>1.6278033107212504</v>
      </c>
      <c r="C492" s="118">
        <v>1.0035</v>
      </c>
      <c r="D492" s="13">
        <f t="shared" si="23"/>
        <v>1.1901216557</v>
      </c>
    </row>
    <row r="493" spans="1:4" ht="12.75">
      <c r="A493" s="25">
        <v>38443</v>
      </c>
      <c r="B493" s="21">
        <f t="shared" si="22"/>
        <v>1.633500622308775</v>
      </c>
      <c r="C493" s="118">
        <v>1.0074</v>
      </c>
      <c r="D493" s="13">
        <f t="shared" si="23"/>
        <v>1.185970758</v>
      </c>
    </row>
    <row r="494" spans="1:4" ht="12.75">
      <c r="A494" s="25">
        <v>38473</v>
      </c>
      <c r="B494" s="21">
        <f t="shared" si="22"/>
        <v>1.64558852691386</v>
      </c>
      <c r="C494" s="118">
        <v>1.0083</v>
      </c>
      <c r="D494" s="13">
        <f t="shared" si="23"/>
        <v>1.1772590411</v>
      </c>
    </row>
    <row r="495" spans="1:4" ht="12.75">
      <c r="A495" s="25">
        <v>38504</v>
      </c>
      <c r="B495" s="21">
        <f t="shared" si="22"/>
        <v>1.659246911687245</v>
      </c>
      <c r="C495" s="118">
        <v>1.0012</v>
      </c>
      <c r="D495" s="13">
        <f t="shared" si="23"/>
        <v>1.1675682249</v>
      </c>
    </row>
    <row r="496" spans="1:4" ht="12.75">
      <c r="A496" s="25">
        <v>38534</v>
      </c>
      <c r="B496" s="21">
        <f t="shared" si="22"/>
        <v>1.6612380079812699</v>
      </c>
      <c r="C496" s="118">
        <v>1.0011</v>
      </c>
      <c r="D496" s="13">
        <f t="shared" si="23"/>
        <v>1.1661688223</v>
      </c>
    </row>
    <row r="497" spans="1:4" ht="12.75">
      <c r="A497" s="25">
        <v>38565</v>
      </c>
      <c r="B497" s="21">
        <f t="shared" si="22"/>
        <v>1.6630653697900495</v>
      </c>
      <c r="C497" s="118">
        <v>1.0028</v>
      </c>
      <c r="D497" s="13">
        <f t="shared" si="23"/>
        <v>1.1648874461</v>
      </c>
    </row>
    <row r="498" spans="1:4" ht="12.75">
      <c r="A498" s="25">
        <v>38596</v>
      </c>
      <c r="B498" s="21">
        <f t="shared" si="22"/>
        <v>1.6677219528254614</v>
      </c>
      <c r="C498" s="118">
        <v>1.0016</v>
      </c>
      <c r="D498" s="13">
        <f t="shared" si="23"/>
        <v>1.1616348685</v>
      </c>
    </row>
    <row r="499" spans="1:4" ht="12.75">
      <c r="A499" s="25">
        <v>38626</v>
      </c>
      <c r="B499" s="21">
        <f t="shared" si="22"/>
        <v>1.6703903079499822</v>
      </c>
      <c r="C499" s="118">
        <v>1.0056</v>
      </c>
      <c r="D499" s="13">
        <f t="shared" si="23"/>
        <v>1.1597792217</v>
      </c>
    </row>
    <row r="500" spans="1:4" ht="12.75">
      <c r="A500" s="25">
        <v>38657</v>
      </c>
      <c r="B500" s="21">
        <f t="shared" si="22"/>
        <v>1.6797444936745023</v>
      </c>
      <c r="C500" s="118">
        <v>1.0078</v>
      </c>
      <c r="D500" s="13">
        <f t="shared" si="23"/>
        <v>1.1533206262</v>
      </c>
    </row>
    <row r="501" spans="1:4" ht="12.75">
      <c r="A501" s="25">
        <v>38687</v>
      </c>
      <c r="B501" s="21">
        <f t="shared" si="22"/>
        <v>1.6928465007251634</v>
      </c>
      <c r="C501" s="118">
        <v>1.0038</v>
      </c>
      <c r="D501" s="13">
        <f t="shared" si="23"/>
        <v>1.1443943503</v>
      </c>
    </row>
    <row r="502" spans="1:4" ht="12.75">
      <c r="A502" s="25">
        <v>38718</v>
      </c>
      <c r="B502" s="21">
        <f t="shared" si="22"/>
        <v>1.699279317427919</v>
      </c>
      <c r="C502" s="118">
        <v>1.0051</v>
      </c>
      <c r="D502" s="13">
        <f t="shared" si="23"/>
        <v>1.1400621142</v>
      </c>
    </row>
    <row r="503" spans="1:4" ht="12.75">
      <c r="A503" s="25">
        <v>38749</v>
      </c>
      <c r="B503" s="21">
        <f t="shared" si="22"/>
        <v>1.7079456419468015</v>
      </c>
      <c r="C503" s="118">
        <v>1.0052</v>
      </c>
      <c r="D503" s="13">
        <f t="shared" si="23"/>
        <v>1.1342773</v>
      </c>
    </row>
    <row r="504" spans="1:4" ht="12.75">
      <c r="A504" s="25">
        <v>38777</v>
      </c>
      <c r="B504" s="21">
        <f t="shared" si="22"/>
        <v>1.716826959284925</v>
      </c>
      <c r="C504" s="118">
        <v>1.0037</v>
      </c>
      <c r="D504" s="13">
        <f t="shared" si="23"/>
        <v>1.1284095702</v>
      </c>
    </row>
    <row r="505" spans="1:4" ht="12.75">
      <c r="A505" s="25">
        <v>38808</v>
      </c>
      <c r="B505" s="21">
        <f t="shared" si="22"/>
        <v>1.7231792190342794</v>
      </c>
      <c r="C505" s="116">
        <v>1.0017</v>
      </c>
      <c r="D505" s="13">
        <f t="shared" si="23"/>
        <v>1.1242498458</v>
      </c>
    </row>
    <row r="506" spans="1:4" ht="12.75">
      <c r="A506" s="25">
        <v>38838</v>
      </c>
      <c r="B506" s="21">
        <f aca="true" t="shared" si="24" ref="B506:B561">(B505*C505)</f>
        <v>1.7261086237066376</v>
      </c>
      <c r="C506" s="116">
        <v>1.0027</v>
      </c>
      <c r="D506" s="13">
        <f t="shared" si="23"/>
        <v>1.1223418646</v>
      </c>
    </row>
    <row r="507" spans="1:6" ht="12.75">
      <c r="A507" s="25">
        <v>38869</v>
      </c>
      <c r="B507" s="21">
        <f t="shared" si="24"/>
        <v>1.7307691169906454</v>
      </c>
      <c r="C507" s="116">
        <f>1+F507/100</f>
        <v>0.9985</v>
      </c>
      <c r="D507" s="13">
        <f t="shared" si="23"/>
        <v>1.1193197014</v>
      </c>
      <c r="E507" s="135">
        <v>-0.0015</v>
      </c>
      <c r="F507" s="136">
        <v>-0.15</v>
      </c>
    </row>
    <row r="508" spans="1:6" ht="12.75">
      <c r="A508" s="25">
        <v>38899</v>
      </c>
      <c r="B508" s="21">
        <f t="shared" si="24"/>
        <v>1.7281729633151595</v>
      </c>
      <c r="C508" s="116">
        <f>1+F508/100</f>
        <v>0.9998</v>
      </c>
      <c r="D508" s="13">
        <f t="shared" si="23"/>
        <v>1.1210012033</v>
      </c>
      <c r="E508" s="135">
        <v>-0.0002</v>
      </c>
      <c r="F508" s="136">
        <v>-0.02</v>
      </c>
    </row>
    <row r="509" spans="1:4" ht="12.75">
      <c r="A509" s="25">
        <v>38930</v>
      </c>
      <c r="B509" s="21">
        <f t="shared" si="24"/>
        <v>1.7278273287224966</v>
      </c>
      <c r="C509" s="116">
        <v>1.0019</v>
      </c>
      <c r="D509" s="13">
        <f t="shared" si="23"/>
        <v>1.1212254483</v>
      </c>
    </row>
    <row r="510" spans="1:4" ht="12.75">
      <c r="A510" s="25">
        <v>38961</v>
      </c>
      <c r="B510" s="21">
        <f t="shared" si="24"/>
        <v>1.7311102006470693</v>
      </c>
      <c r="C510" s="116">
        <v>1.0005</v>
      </c>
      <c r="D510" s="13">
        <f t="shared" si="23"/>
        <v>1.1190991599</v>
      </c>
    </row>
    <row r="511" spans="1:4" ht="12.75">
      <c r="A511" s="25">
        <v>38991</v>
      </c>
      <c r="B511" s="21">
        <f t="shared" si="24"/>
        <v>1.7319757557473927</v>
      </c>
      <c r="C511" s="116">
        <v>1.0029</v>
      </c>
      <c r="D511" s="13">
        <f t="shared" si="23"/>
        <v>1.11853989</v>
      </c>
    </row>
    <row r="512" spans="1:4" ht="12.75">
      <c r="A512" s="25">
        <v>39022</v>
      </c>
      <c r="B512" s="21">
        <f t="shared" si="24"/>
        <v>1.7369984854390599</v>
      </c>
      <c r="C512" s="116">
        <v>1.0037</v>
      </c>
      <c r="D512" s="13">
        <f t="shared" si="23"/>
        <v>1.115305504</v>
      </c>
    </row>
    <row r="513" spans="1:4" ht="12.75">
      <c r="A513" s="25">
        <v>39052</v>
      </c>
      <c r="B513" s="21">
        <f t="shared" si="24"/>
        <v>1.7434253798351844</v>
      </c>
      <c r="C513" s="116">
        <v>1.0035</v>
      </c>
      <c r="D513" s="13">
        <f t="shared" si="23"/>
        <v>1.1111940859</v>
      </c>
    </row>
    <row r="514" spans="1:4" ht="12.75">
      <c r="A514" s="25">
        <v>39083</v>
      </c>
      <c r="B514" s="21">
        <f t="shared" si="24"/>
        <v>1.7495273686646076</v>
      </c>
      <c r="C514" s="116">
        <v>1.0052</v>
      </c>
      <c r="D514" s="13">
        <f t="shared" si="23"/>
        <v>1.1073184713</v>
      </c>
    </row>
    <row r="515" spans="1:4" ht="12.75">
      <c r="A515" s="25">
        <v>39114</v>
      </c>
      <c r="B515" s="21">
        <f t="shared" si="24"/>
        <v>1.7586249109816636</v>
      </c>
      <c r="C515" s="116">
        <v>1.0046</v>
      </c>
      <c r="D515" s="13">
        <f t="shared" si="23"/>
        <v>1.1015902022</v>
      </c>
    </row>
    <row r="516" spans="1:4" ht="12.75">
      <c r="A516" s="25">
        <v>39142</v>
      </c>
      <c r="B516" s="21">
        <f t="shared" si="24"/>
        <v>1.766714585572179</v>
      </c>
      <c r="C516" s="116">
        <v>1.0041</v>
      </c>
      <c r="D516" s="13">
        <f t="shared" si="23"/>
        <v>1.0965460902</v>
      </c>
    </row>
    <row r="517" spans="1:4" ht="12.75">
      <c r="A517" s="25">
        <v>39173</v>
      </c>
      <c r="B517" s="21">
        <f t="shared" si="24"/>
        <v>1.773958115373025</v>
      </c>
      <c r="C517" s="116">
        <v>1.0022</v>
      </c>
      <c r="D517" s="13">
        <f t="shared" si="23"/>
        <v>1.0920686089</v>
      </c>
    </row>
    <row r="518" spans="1:4" ht="12.75">
      <c r="A518" s="25">
        <v>39203</v>
      </c>
      <c r="B518" s="21">
        <f t="shared" si="24"/>
        <v>1.7778608232268456</v>
      </c>
      <c r="C518" s="116">
        <v>1.0026</v>
      </c>
      <c r="D518" s="13">
        <f t="shared" si="23"/>
        <v>1.089671332</v>
      </c>
    </row>
    <row r="519" spans="1:4" ht="12.75">
      <c r="A519" s="25">
        <v>39234</v>
      </c>
      <c r="B519" s="21">
        <f t="shared" si="24"/>
        <v>1.7824832613672352</v>
      </c>
      <c r="C519" s="116">
        <v>1.0029</v>
      </c>
      <c r="D519" s="13">
        <f t="shared" si="23"/>
        <v>1.0868455336</v>
      </c>
    </row>
    <row r="520" spans="1:4" ht="12.75">
      <c r="A520" s="25">
        <v>39264</v>
      </c>
      <c r="B520" s="21">
        <f t="shared" si="24"/>
        <v>1.7876524628252</v>
      </c>
      <c r="C520" s="116">
        <v>1.0024</v>
      </c>
      <c r="D520" s="13">
        <f t="shared" si="23"/>
        <v>1.0837027955</v>
      </c>
    </row>
    <row r="521" spans="1:4" ht="12.75">
      <c r="A521" s="25">
        <v>39295</v>
      </c>
      <c r="B521" s="21">
        <f t="shared" si="24"/>
        <v>1.7919428287359804</v>
      </c>
      <c r="C521" s="116">
        <v>1.0042</v>
      </c>
      <c r="D521" s="13">
        <f t="shared" si="23"/>
        <v>1.081108136</v>
      </c>
    </row>
    <row r="522" spans="1:4" ht="12.75">
      <c r="A522" s="25">
        <v>39326</v>
      </c>
      <c r="B522" s="21">
        <f t="shared" si="24"/>
        <v>1.7994689886166715</v>
      </c>
      <c r="C522" s="116">
        <v>1.0029</v>
      </c>
      <c r="D522" s="13">
        <f t="shared" si="23"/>
        <v>1.0765864728</v>
      </c>
    </row>
    <row r="523" spans="1:4" ht="12.75">
      <c r="A523" s="25">
        <v>39356</v>
      </c>
      <c r="B523" s="21">
        <f t="shared" si="24"/>
        <v>1.8046874486836597</v>
      </c>
      <c r="C523" s="116">
        <v>1.0024</v>
      </c>
      <c r="D523" s="13">
        <f t="shared" si="23"/>
        <v>1.0734733999</v>
      </c>
    </row>
    <row r="524" spans="1:4" ht="12.75">
      <c r="A524" s="25">
        <v>39387</v>
      </c>
      <c r="B524" s="21">
        <f t="shared" si="24"/>
        <v>1.8090186985605003</v>
      </c>
      <c r="C524" s="116">
        <v>1.0023</v>
      </c>
      <c r="D524" s="13">
        <f t="shared" si="23"/>
        <v>1.0709032321</v>
      </c>
    </row>
    <row r="525" spans="1:4" ht="12.75">
      <c r="A525" s="25">
        <v>39417</v>
      </c>
      <c r="B525" s="21">
        <f t="shared" si="24"/>
        <v>1.8131794415671894</v>
      </c>
      <c r="C525" s="116">
        <v>1.007</v>
      </c>
      <c r="D525" s="13">
        <f t="shared" si="23"/>
        <v>1.0684458068</v>
      </c>
    </row>
    <row r="526" spans="1:4" ht="12.75">
      <c r="A526" s="25">
        <v>39448</v>
      </c>
      <c r="B526" s="21">
        <f t="shared" si="24"/>
        <v>1.8258716976581595</v>
      </c>
      <c r="C526" s="116">
        <v>1.007</v>
      </c>
      <c r="D526" s="13">
        <f t="shared" si="23"/>
        <v>1.0610186761</v>
      </c>
    </row>
    <row r="527" spans="1:4" ht="12.75">
      <c r="A527" s="150">
        <v>39479</v>
      </c>
      <c r="B527" s="137">
        <f t="shared" si="24"/>
        <v>1.8386527995417663</v>
      </c>
      <c r="C527" s="116">
        <v>1.0064</v>
      </c>
      <c r="D527" s="13">
        <f t="shared" si="23"/>
        <v>1.0536431738</v>
      </c>
    </row>
    <row r="528" spans="1:4" ht="12.75">
      <c r="A528" s="25">
        <v>39508</v>
      </c>
      <c r="B528" s="21">
        <f t="shared" si="24"/>
        <v>1.8504201774588336</v>
      </c>
      <c r="C528" s="116">
        <v>1.0023</v>
      </c>
      <c r="D528" s="13">
        <f t="shared" si="23"/>
        <v>1.0469427403</v>
      </c>
    </row>
    <row r="529" spans="1:4" ht="12.75">
      <c r="A529" s="25">
        <v>39539</v>
      </c>
      <c r="B529" s="21">
        <f t="shared" si="24"/>
        <v>1.8546761438669888</v>
      </c>
      <c r="C529" s="116">
        <v>1.0059</v>
      </c>
      <c r="D529" s="13">
        <f t="shared" si="23"/>
        <v>1.0445402976</v>
      </c>
    </row>
    <row r="530" spans="1:4" ht="12.75">
      <c r="A530" s="25">
        <v>39569</v>
      </c>
      <c r="B530" s="21">
        <f t="shared" si="24"/>
        <v>1.865618733115804</v>
      </c>
      <c r="C530" s="116">
        <v>1.0056</v>
      </c>
      <c r="D530" s="13">
        <f t="shared" si="23"/>
        <v>1.038413657</v>
      </c>
    </row>
    <row r="531" spans="1:4" ht="12.75">
      <c r="A531" s="25">
        <v>39600</v>
      </c>
      <c r="B531" s="21">
        <f t="shared" si="24"/>
        <v>1.8760661980212527</v>
      </c>
      <c r="C531" s="116">
        <v>1.009</v>
      </c>
      <c r="D531" s="13">
        <f t="shared" si="23"/>
        <v>1.0326309239</v>
      </c>
    </row>
    <row r="532" spans="1:4" ht="12.75">
      <c r="A532" s="25">
        <v>39630</v>
      </c>
      <c r="B532" s="21">
        <f t="shared" si="24"/>
        <v>1.8929507938034438</v>
      </c>
      <c r="C532" s="116">
        <v>1.0063</v>
      </c>
      <c r="D532" s="13">
        <f t="shared" si="23"/>
        <v>1.0234201426</v>
      </c>
    </row>
    <row r="533" spans="1:4" ht="12.75">
      <c r="A533" s="25">
        <v>39661</v>
      </c>
      <c r="B533" s="21">
        <f t="shared" si="24"/>
        <v>1.9048763838044054</v>
      </c>
      <c r="C533" s="116">
        <v>1.0035</v>
      </c>
      <c r="D533" s="13">
        <f t="shared" si="23"/>
        <v>1.0170129609</v>
      </c>
    </row>
    <row r="534" spans="1:4" ht="12.75">
      <c r="A534" s="25">
        <v>39692</v>
      </c>
      <c r="B534" s="21">
        <f t="shared" si="24"/>
        <v>1.911543451147721</v>
      </c>
      <c r="C534" s="116">
        <v>1.0026</v>
      </c>
      <c r="D534" s="13">
        <f t="shared" si="23"/>
        <v>1.0134658305</v>
      </c>
    </row>
    <row r="535" spans="1:4" ht="12.75">
      <c r="A535" s="25">
        <v>39722</v>
      </c>
      <c r="B535" s="21">
        <f t="shared" si="24"/>
        <v>1.916513464120705</v>
      </c>
      <c r="C535" s="116">
        <v>1.003</v>
      </c>
      <c r="D535" s="13">
        <f t="shared" si="23"/>
        <v>1.0108376526</v>
      </c>
    </row>
    <row r="536" spans="1:4" ht="12.75">
      <c r="A536" s="25">
        <v>39753</v>
      </c>
      <c r="B536" s="21">
        <f t="shared" si="24"/>
        <v>1.9222630045130669</v>
      </c>
      <c r="C536" s="116">
        <v>1.0049</v>
      </c>
      <c r="D536" s="13">
        <f t="shared" si="23"/>
        <v>1.00781421</v>
      </c>
    </row>
    <row r="537" spans="1:4" ht="12.75">
      <c r="A537" s="25">
        <v>39783</v>
      </c>
      <c r="B537" s="21">
        <f t="shared" si="24"/>
        <v>1.9316820932351808</v>
      </c>
      <c r="C537" s="116">
        <v>1.0029</v>
      </c>
      <c r="D537" s="13">
        <f t="shared" si="23"/>
        <v>1.0029</v>
      </c>
    </row>
    <row r="538" spans="1:4" ht="12.75">
      <c r="A538" s="25">
        <v>39814</v>
      </c>
      <c r="B538" s="21">
        <f t="shared" si="24"/>
        <v>1.9372839713055627</v>
      </c>
      <c r="C538" s="18">
        <v>1</v>
      </c>
      <c r="D538" s="13">
        <f t="shared" si="23"/>
        <v>1</v>
      </c>
    </row>
    <row r="539" spans="1:4" ht="12.75">
      <c r="A539" s="25">
        <v>39845</v>
      </c>
      <c r="B539" s="21">
        <f t="shared" si="24"/>
        <v>1.9372839713055627</v>
      </c>
      <c r="C539" s="18">
        <v>1</v>
      </c>
      <c r="D539" s="13">
        <f t="shared" si="23"/>
        <v>1</v>
      </c>
    </row>
    <row r="540" spans="1:4" ht="12.75">
      <c r="A540" s="25">
        <v>39873</v>
      </c>
      <c r="B540" s="21">
        <f t="shared" si="24"/>
        <v>1.9372839713055627</v>
      </c>
      <c r="C540" s="18">
        <v>1</v>
      </c>
      <c r="D540" s="13">
        <f t="shared" si="23"/>
        <v>1</v>
      </c>
    </row>
    <row r="541" spans="1:4" ht="12.75">
      <c r="A541" s="25">
        <v>39904</v>
      </c>
      <c r="B541" s="21">
        <f t="shared" si="24"/>
        <v>1.9372839713055627</v>
      </c>
      <c r="C541" s="18">
        <v>1</v>
      </c>
      <c r="D541" s="13">
        <f t="shared" si="23"/>
        <v>1</v>
      </c>
    </row>
    <row r="542" spans="1:4" ht="12.75">
      <c r="A542" s="25">
        <v>39934</v>
      </c>
      <c r="B542" s="21">
        <f t="shared" si="24"/>
        <v>1.9372839713055627</v>
      </c>
      <c r="C542" s="18">
        <v>1</v>
      </c>
      <c r="D542" s="13">
        <f t="shared" si="23"/>
        <v>1</v>
      </c>
    </row>
    <row r="543" spans="1:4" ht="12.75">
      <c r="A543" s="25">
        <v>39965</v>
      </c>
      <c r="B543" s="21">
        <f t="shared" si="24"/>
        <v>1.9372839713055627</v>
      </c>
      <c r="C543" s="18">
        <v>1</v>
      </c>
      <c r="D543" s="13">
        <f t="shared" si="23"/>
        <v>1</v>
      </c>
    </row>
    <row r="544" spans="1:4" ht="12.75">
      <c r="A544" s="25">
        <v>39995</v>
      </c>
      <c r="B544" s="21">
        <f t="shared" si="24"/>
        <v>1.9372839713055627</v>
      </c>
      <c r="C544" s="18">
        <v>1</v>
      </c>
      <c r="D544" s="13">
        <f t="shared" si="23"/>
        <v>1</v>
      </c>
    </row>
    <row r="545" spans="1:4" ht="12.75">
      <c r="A545" s="25">
        <v>40026</v>
      </c>
      <c r="B545" s="21">
        <f t="shared" si="24"/>
        <v>1.9372839713055627</v>
      </c>
      <c r="C545" s="18">
        <v>1</v>
      </c>
      <c r="D545" s="13">
        <f t="shared" si="23"/>
        <v>1</v>
      </c>
    </row>
    <row r="546" spans="1:4" ht="12.75">
      <c r="A546" s="25">
        <v>40057</v>
      </c>
      <c r="B546" s="21">
        <f t="shared" si="24"/>
        <v>1.9372839713055627</v>
      </c>
      <c r="C546" s="18">
        <v>1</v>
      </c>
      <c r="D546" s="13">
        <f t="shared" si="23"/>
        <v>1</v>
      </c>
    </row>
    <row r="547" spans="1:4" ht="12.75">
      <c r="A547" s="25">
        <v>40087</v>
      </c>
      <c r="B547" s="21">
        <f t="shared" si="24"/>
        <v>1.9372839713055627</v>
      </c>
      <c r="C547" s="18">
        <v>1</v>
      </c>
      <c r="D547" s="13">
        <f t="shared" si="23"/>
        <v>1</v>
      </c>
    </row>
    <row r="548" spans="1:4" ht="12.75">
      <c r="A548" s="25">
        <v>40118</v>
      </c>
      <c r="B548" s="21">
        <f t="shared" si="24"/>
        <v>1.9372839713055627</v>
      </c>
      <c r="C548" s="18">
        <v>1</v>
      </c>
      <c r="D548" s="13">
        <f t="shared" si="23"/>
        <v>1</v>
      </c>
    </row>
    <row r="549" spans="1:4" ht="12.75">
      <c r="A549" s="25">
        <v>40148</v>
      </c>
      <c r="B549" s="21">
        <f t="shared" si="24"/>
        <v>1.9372839713055627</v>
      </c>
      <c r="C549" s="18">
        <v>1</v>
      </c>
      <c r="D549" s="13">
        <f t="shared" si="23"/>
        <v>1</v>
      </c>
    </row>
    <row r="550" spans="1:4" ht="12.75">
      <c r="A550" s="25">
        <v>40179</v>
      </c>
      <c r="B550" s="21">
        <f t="shared" si="24"/>
        <v>1.9372839713055627</v>
      </c>
      <c r="C550" s="18">
        <v>1</v>
      </c>
      <c r="D550" s="13">
        <f t="shared" si="23"/>
        <v>1</v>
      </c>
    </row>
    <row r="551" spans="1:4" ht="12.75">
      <c r="A551" s="25">
        <v>40210</v>
      </c>
      <c r="B551" s="21">
        <f t="shared" si="24"/>
        <v>1.9372839713055627</v>
      </c>
      <c r="C551" s="18">
        <v>1</v>
      </c>
      <c r="D551" s="13">
        <f t="shared" si="23"/>
        <v>1</v>
      </c>
    </row>
    <row r="552" spans="1:4" ht="12.75">
      <c r="A552" s="25">
        <v>40238</v>
      </c>
      <c r="B552" s="21">
        <f t="shared" si="24"/>
        <v>1.9372839713055627</v>
      </c>
      <c r="C552" s="18">
        <v>1</v>
      </c>
      <c r="D552" s="13">
        <f t="shared" si="23"/>
        <v>1</v>
      </c>
    </row>
    <row r="553" spans="1:4" ht="12.75">
      <c r="A553" s="25">
        <v>40269</v>
      </c>
      <c r="B553" s="21">
        <f t="shared" si="24"/>
        <v>1.9372839713055627</v>
      </c>
      <c r="C553" s="18">
        <v>1</v>
      </c>
      <c r="D553" s="13">
        <f t="shared" si="23"/>
        <v>1</v>
      </c>
    </row>
    <row r="554" spans="1:4" ht="12.75">
      <c r="A554" s="25">
        <v>40299</v>
      </c>
      <c r="B554" s="21">
        <f t="shared" si="24"/>
        <v>1.9372839713055627</v>
      </c>
      <c r="C554" s="18">
        <v>1</v>
      </c>
      <c r="D554" s="13">
        <f t="shared" si="23"/>
        <v>1</v>
      </c>
    </row>
    <row r="555" spans="1:4" ht="12.75">
      <c r="A555" s="25">
        <v>40330</v>
      </c>
      <c r="B555" s="21">
        <f t="shared" si="24"/>
        <v>1.9372839713055627</v>
      </c>
      <c r="C555" s="18">
        <v>1</v>
      </c>
      <c r="D555" s="13">
        <f aca="true" t="shared" si="25" ref="D555:D561">ROUND(($B$4/B555),10)</f>
        <v>1</v>
      </c>
    </row>
    <row r="556" spans="1:4" ht="12.75">
      <c r="A556" s="25">
        <v>40360</v>
      </c>
      <c r="B556" s="21">
        <f t="shared" si="24"/>
        <v>1.9372839713055627</v>
      </c>
      <c r="C556" s="18">
        <v>1</v>
      </c>
      <c r="D556" s="13">
        <f t="shared" si="25"/>
        <v>1</v>
      </c>
    </row>
    <row r="557" spans="1:4" ht="12.75">
      <c r="A557" s="25">
        <v>40391</v>
      </c>
      <c r="B557" s="21">
        <f t="shared" si="24"/>
        <v>1.9372839713055627</v>
      </c>
      <c r="C557" s="18">
        <v>1</v>
      </c>
      <c r="D557" s="13">
        <f t="shared" si="25"/>
        <v>1</v>
      </c>
    </row>
    <row r="558" spans="1:4" ht="12.75">
      <c r="A558" s="25">
        <v>40422</v>
      </c>
      <c r="B558" s="21">
        <f t="shared" si="24"/>
        <v>1.9372839713055627</v>
      </c>
      <c r="C558" s="18">
        <v>1</v>
      </c>
      <c r="D558" s="13">
        <f t="shared" si="25"/>
        <v>1</v>
      </c>
    </row>
    <row r="559" spans="1:4" ht="12.75">
      <c r="A559" s="25">
        <v>40452</v>
      </c>
      <c r="B559" s="21">
        <f t="shared" si="24"/>
        <v>1.9372839713055627</v>
      </c>
      <c r="C559" s="18">
        <v>1</v>
      </c>
      <c r="D559" s="13">
        <f t="shared" si="25"/>
        <v>1</v>
      </c>
    </row>
    <row r="560" spans="1:4" ht="12.75">
      <c r="A560" s="25">
        <v>40483</v>
      </c>
      <c r="B560" s="21">
        <f t="shared" si="24"/>
        <v>1.9372839713055627</v>
      </c>
      <c r="C560" s="18">
        <v>1</v>
      </c>
      <c r="D560" s="13">
        <f t="shared" si="25"/>
        <v>1</v>
      </c>
    </row>
    <row r="561" spans="1:4" ht="13.5" thickBot="1">
      <c r="A561" s="26">
        <v>40513</v>
      </c>
      <c r="B561" s="23">
        <f t="shared" si="24"/>
        <v>1.9372839713055627</v>
      </c>
      <c r="C561" s="19">
        <v>1</v>
      </c>
      <c r="D561" s="16">
        <f t="shared" si="25"/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7874015748031497" right="0.7874015748031497" top="0.1968503937007874" bottom="0.3937007874015748" header="0.5118110236220472" footer="0.5118110236220472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1"/>
  <sheetViews>
    <sheetView workbookViewId="0" topLeftCell="A1">
      <pane xSplit="1" ySplit="6" topLeftCell="B532" activePane="bottomRight" state="frozen"/>
      <selection pane="topLeft" activeCell="C537" sqref="C537"/>
      <selection pane="topRight" activeCell="C537" sqref="C537"/>
      <selection pane="bottomLeft" activeCell="C537" sqref="C537"/>
      <selection pane="bottomRight" activeCell="B4" sqref="B4"/>
    </sheetView>
  </sheetViews>
  <sheetFormatPr defaultColWidth="9.140625" defaultRowHeight="12.75"/>
  <cols>
    <col min="1" max="1" width="12.7109375" style="1" customWidth="1"/>
    <col min="2" max="2" width="21.8515625" style="2" customWidth="1"/>
    <col min="3" max="3" width="18.8515625" style="2" customWidth="1"/>
    <col min="4" max="4" width="19.421875" style="1" customWidth="1"/>
    <col min="5" max="5" width="16.140625" style="2" customWidth="1"/>
    <col min="6" max="6" width="15.140625" style="1" customWidth="1"/>
    <col min="7" max="16384" width="11.421875" style="1" customWidth="1"/>
  </cols>
  <sheetData>
    <row r="1" spans="1:4" ht="13.5">
      <c r="A1" s="157" t="s">
        <v>0</v>
      </c>
      <c r="B1" s="157"/>
      <c r="C1" s="157"/>
      <c r="D1" s="157"/>
    </row>
    <row r="2" spans="1:4" ht="13.5">
      <c r="A2" s="157" t="s">
        <v>1</v>
      </c>
      <c r="B2" s="157"/>
      <c r="C2" s="157"/>
      <c r="D2" s="157"/>
    </row>
    <row r="3" spans="1:4" ht="14.25" thickBot="1">
      <c r="A3" s="157" t="s">
        <v>2</v>
      </c>
      <c r="B3" s="157"/>
      <c r="C3" s="157"/>
      <c r="D3" s="157"/>
    </row>
    <row r="4" spans="2:3" ht="13.5" thickBot="1">
      <c r="B4" s="27">
        <f>B561</f>
        <v>1.944081726282757</v>
      </c>
      <c r="C4" s="1"/>
    </row>
    <row r="5" spans="1:4" ht="12.75" customHeight="1">
      <c r="A5" s="165" t="s">
        <v>3</v>
      </c>
      <c r="B5" s="167" t="s">
        <v>4</v>
      </c>
      <c r="C5" s="165" t="s">
        <v>10</v>
      </c>
      <c r="D5" s="167" t="s">
        <v>5</v>
      </c>
    </row>
    <row r="6" spans="1:4" ht="25.5" customHeight="1" thickBot="1">
      <c r="A6" s="166"/>
      <c r="B6" s="168" t="s">
        <v>6</v>
      </c>
      <c r="C6" s="166" t="s">
        <v>11</v>
      </c>
      <c r="D6" s="168" t="s">
        <v>7</v>
      </c>
    </row>
    <row r="7" spans="1:6" ht="12.75">
      <c r="A7" s="24">
        <v>23651</v>
      </c>
      <c r="B7" s="137">
        <v>537.1112466520292</v>
      </c>
      <c r="C7" s="10">
        <f aca="true" t="shared" si="0" ref="C7:C34">B8/B7</f>
        <v>1</v>
      </c>
      <c r="D7" s="13">
        <f aca="true" t="shared" si="1" ref="D7:D70">ROUND(($B$4/B7),11)</f>
        <v>0.00361951409</v>
      </c>
      <c r="F7" s="129"/>
    </row>
    <row r="8" spans="1:6" ht="12.75">
      <c r="A8" s="25">
        <v>23682</v>
      </c>
      <c r="B8" s="21">
        <v>537.1112466520292</v>
      </c>
      <c r="C8" s="12">
        <f t="shared" si="0"/>
        <v>1</v>
      </c>
      <c r="D8" s="13">
        <f t="shared" si="1"/>
        <v>0.00361951409</v>
      </c>
      <c r="F8" s="129"/>
    </row>
    <row r="9" spans="1:6" ht="12.75">
      <c r="A9" s="25">
        <v>23712</v>
      </c>
      <c r="B9" s="21">
        <v>537.1112466520292</v>
      </c>
      <c r="C9" s="12">
        <f t="shared" si="0"/>
        <v>1.13</v>
      </c>
      <c r="D9" s="13">
        <f t="shared" si="1"/>
        <v>0.00361951409</v>
      </c>
      <c r="F9" s="129"/>
    </row>
    <row r="10" spans="1:10" ht="12.75">
      <c r="A10" s="25">
        <v>23743</v>
      </c>
      <c r="B10" s="21">
        <v>606.9357087167929</v>
      </c>
      <c r="C10" s="12">
        <f t="shared" si="0"/>
        <v>1</v>
      </c>
      <c r="D10" s="13">
        <f t="shared" si="1"/>
        <v>0.00320310982</v>
      </c>
      <c r="F10" s="129"/>
      <c r="G10" s="5"/>
      <c r="H10" s="5"/>
      <c r="I10" s="5"/>
      <c r="J10" s="5"/>
    </row>
    <row r="11" spans="1:10" ht="12.75">
      <c r="A11" s="25">
        <v>23774</v>
      </c>
      <c r="B11" s="21">
        <v>606.9357087167929</v>
      </c>
      <c r="C11" s="12">
        <f t="shared" si="0"/>
        <v>1</v>
      </c>
      <c r="D11" s="13">
        <f t="shared" si="1"/>
        <v>0.00320310982</v>
      </c>
      <c r="F11" s="129"/>
      <c r="G11" s="5"/>
      <c r="H11" s="5"/>
      <c r="I11" s="5"/>
      <c r="J11" s="5"/>
    </row>
    <row r="12" spans="1:10" ht="12.75">
      <c r="A12" s="25">
        <v>23802</v>
      </c>
      <c r="B12" s="21">
        <v>606.9357087167929</v>
      </c>
      <c r="C12" s="12">
        <f t="shared" si="0"/>
        <v>1.1858407079646018</v>
      </c>
      <c r="D12" s="13">
        <f t="shared" si="1"/>
        <v>0.00320310982</v>
      </c>
      <c r="F12" s="129"/>
      <c r="G12" s="5"/>
      <c r="H12" s="5"/>
      <c r="I12" s="5"/>
      <c r="J12" s="5"/>
    </row>
    <row r="13" spans="1:10" ht="12.75">
      <c r="A13" s="25">
        <v>23833</v>
      </c>
      <c r="B13" s="21">
        <v>719.7290705137191</v>
      </c>
      <c r="C13" s="12">
        <f t="shared" si="0"/>
        <v>1</v>
      </c>
      <c r="D13" s="13">
        <f t="shared" si="1"/>
        <v>0.00270112992</v>
      </c>
      <c r="F13" s="129"/>
      <c r="G13" s="5"/>
      <c r="H13" s="5"/>
      <c r="I13" s="5"/>
      <c r="J13" s="5"/>
    </row>
    <row r="14" spans="1:10" ht="12.75">
      <c r="A14" s="25">
        <v>23863</v>
      </c>
      <c r="B14" s="21">
        <v>719.7290705137191</v>
      </c>
      <c r="C14" s="12">
        <f t="shared" si="0"/>
        <v>1</v>
      </c>
      <c r="D14" s="13">
        <f t="shared" si="1"/>
        <v>0.00270112992</v>
      </c>
      <c r="F14" s="129"/>
      <c r="G14" s="5"/>
      <c r="H14" s="5"/>
      <c r="I14" s="5"/>
      <c r="J14" s="5"/>
    </row>
    <row r="15" spans="1:6" ht="12.75">
      <c r="A15" s="25">
        <v>23894</v>
      </c>
      <c r="B15" s="21">
        <v>719.7290705137191</v>
      </c>
      <c r="C15" s="12">
        <f t="shared" si="0"/>
        <v>1.1343283582089552</v>
      </c>
      <c r="D15" s="13">
        <f t="shared" si="1"/>
        <v>0.00270112992</v>
      </c>
      <c r="F15" s="129"/>
    </row>
    <row r="16" spans="1:6" ht="12.75">
      <c r="A16" s="25">
        <v>23924</v>
      </c>
      <c r="B16" s="21">
        <v>816.4090949110843</v>
      </c>
      <c r="C16" s="12">
        <f t="shared" si="0"/>
        <v>1</v>
      </c>
      <c r="D16" s="13">
        <f t="shared" si="1"/>
        <v>0.00238125927</v>
      </c>
      <c r="F16" s="129"/>
    </row>
    <row r="17" spans="1:4" ht="12.75">
      <c r="A17" s="25">
        <v>23955</v>
      </c>
      <c r="B17" s="21">
        <v>816.4090949110843</v>
      </c>
      <c r="C17" s="12">
        <f t="shared" si="0"/>
        <v>1.0328947368421053</v>
      </c>
      <c r="D17" s="13">
        <f t="shared" si="1"/>
        <v>0.00238125927</v>
      </c>
    </row>
    <row r="18" spans="1:4" ht="12.75">
      <c r="A18" s="25">
        <v>23986</v>
      </c>
      <c r="B18" s="21">
        <v>843.2646572436857</v>
      </c>
      <c r="C18" s="12">
        <f t="shared" si="0"/>
        <v>1.0127388535031847</v>
      </c>
      <c r="D18" s="13">
        <f t="shared" si="1"/>
        <v>0.00230542299</v>
      </c>
    </row>
    <row r="19" spans="1:4" ht="12.75">
      <c r="A19" s="25">
        <v>24016</v>
      </c>
      <c r="B19" s="21">
        <v>854.0068821767263</v>
      </c>
      <c r="C19" s="12">
        <f t="shared" si="0"/>
        <v>1.009433962264151</v>
      </c>
      <c r="D19" s="13">
        <f t="shared" si="1"/>
        <v>0.00227642396</v>
      </c>
    </row>
    <row r="20" spans="1:4" ht="12.75">
      <c r="A20" s="25">
        <v>24047</v>
      </c>
      <c r="B20" s="21">
        <v>862.0635508765068</v>
      </c>
      <c r="C20" s="12">
        <f t="shared" si="0"/>
        <v>1.0155763239875388</v>
      </c>
      <c r="D20" s="13">
        <f t="shared" si="1"/>
        <v>0.00225514897</v>
      </c>
    </row>
    <row r="21" spans="1:4" ht="12.75">
      <c r="A21" s="25">
        <v>24077</v>
      </c>
      <c r="B21" s="21">
        <v>875.4913320428075</v>
      </c>
      <c r="C21" s="12">
        <f t="shared" si="0"/>
        <v>1.01840490797546</v>
      </c>
      <c r="D21" s="13">
        <f t="shared" si="1"/>
        <v>0.00222056079</v>
      </c>
    </row>
    <row r="22" spans="1:4" ht="12.75">
      <c r="A22" s="25">
        <v>24108</v>
      </c>
      <c r="B22" s="21">
        <v>891.6046694423683</v>
      </c>
      <c r="C22" s="12">
        <f t="shared" si="0"/>
        <v>1.0271084337349397</v>
      </c>
      <c r="D22" s="13">
        <f t="shared" si="1"/>
        <v>0.00218043018</v>
      </c>
    </row>
    <row r="23" spans="1:4" ht="12.75">
      <c r="A23" s="25">
        <v>24139</v>
      </c>
      <c r="B23" s="21">
        <v>915.7746755417095</v>
      </c>
      <c r="C23" s="12">
        <f t="shared" si="0"/>
        <v>1.0146627565982405</v>
      </c>
      <c r="D23" s="13">
        <f t="shared" si="1"/>
        <v>0.00212288217</v>
      </c>
    </row>
    <row r="24" spans="1:4" ht="12.75">
      <c r="A24" s="25">
        <v>24167</v>
      </c>
      <c r="B24" s="21">
        <v>929.2024567080102</v>
      </c>
      <c r="C24" s="12">
        <f t="shared" si="0"/>
        <v>1.0173410404624277</v>
      </c>
      <c r="D24" s="13">
        <f t="shared" si="1"/>
        <v>0.00209220468</v>
      </c>
    </row>
    <row r="25" spans="1:4" ht="12.75">
      <c r="A25" s="25">
        <v>24198</v>
      </c>
      <c r="B25" s="21">
        <v>945.315794107571</v>
      </c>
      <c r="C25" s="12">
        <f t="shared" si="0"/>
        <v>1.0386363636363636</v>
      </c>
      <c r="D25" s="13">
        <f t="shared" si="1"/>
        <v>0.0020565421</v>
      </c>
    </row>
    <row r="26" spans="1:4" ht="12.75">
      <c r="A26" s="25">
        <v>24228</v>
      </c>
      <c r="B26" s="21">
        <v>981.839358879909</v>
      </c>
      <c r="C26" s="12">
        <f t="shared" si="0"/>
        <v>1.0443107221006565</v>
      </c>
      <c r="D26" s="13">
        <f t="shared" si="1"/>
        <v>0.00198004053</v>
      </c>
    </row>
    <row r="27" spans="1:4" ht="12.75">
      <c r="A27" s="25">
        <v>24259</v>
      </c>
      <c r="B27" s="21">
        <v>1025.3453698587234</v>
      </c>
      <c r="C27" s="12">
        <f t="shared" si="0"/>
        <v>1.0408590885280251</v>
      </c>
      <c r="D27" s="13">
        <f t="shared" si="1"/>
        <v>0.00189602624</v>
      </c>
    </row>
    <row r="28" spans="1:4" ht="12.75">
      <c r="A28" s="25">
        <v>24289</v>
      </c>
      <c r="B28" s="21">
        <v>1067.2400470975817</v>
      </c>
      <c r="C28" s="12">
        <f t="shared" si="0"/>
        <v>1.0281831907398087</v>
      </c>
      <c r="D28" s="13">
        <f t="shared" si="1"/>
        <v>0.00182159743</v>
      </c>
    </row>
    <row r="29" spans="1:4" ht="12.75">
      <c r="A29" s="25">
        <v>24320</v>
      </c>
      <c r="B29" s="21">
        <v>1097.3182769100954</v>
      </c>
      <c r="C29" s="12">
        <f t="shared" si="0"/>
        <v>1.0283896231032794</v>
      </c>
      <c r="D29" s="13">
        <f t="shared" si="1"/>
        <v>0.00177166622</v>
      </c>
    </row>
    <row r="30" spans="1:4" ht="12.75">
      <c r="A30" s="25">
        <v>24351</v>
      </c>
      <c r="B30" s="21">
        <v>1128.470729215913</v>
      </c>
      <c r="C30" s="12">
        <f t="shared" si="0"/>
        <v>1.02855782960495</v>
      </c>
      <c r="D30" s="13">
        <f t="shared" si="1"/>
        <v>0.00172275778</v>
      </c>
    </row>
    <row r="31" spans="1:4" ht="12.75">
      <c r="A31" s="25">
        <v>24381</v>
      </c>
      <c r="B31" s="21">
        <v>1160.6974040150349</v>
      </c>
      <c r="C31" s="12">
        <f t="shared" si="0"/>
        <v>1.026376677464137</v>
      </c>
      <c r="D31" s="13">
        <f t="shared" si="1"/>
        <v>0.00167492554</v>
      </c>
    </row>
    <row r="32" spans="1:4" ht="12.75">
      <c r="A32" s="25">
        <v>24412</v>
      </c>
      <c r="B32" s="21">
        <v>1191.3127450742006</v>
      </c>
      <c r="C32" s="12">
        <f t="shared" si="0"/>
        <v>1.0189359783588818</v>
      </c>
      <c r="D32" s="13">
        <f t="shared" si="1"/>
        <v>0.00163188192</v>
      </c>
    </row>
    <row r="33" spans="1:4" ht="12.75">
      <c r="A33" s="25">
        <v>24442</v>
      </c>
      <c r="B33" s="21">
        <v>1213.8714174335857</v>
      </c>
      <c r="C33" s="12">
        <f t="shared" si="0"/>
        <v>1.0278761061946902</v>
      </c>
      <c r="D33" s="13">
        <f t="shared" si="1"/>
        <v>0.00160155491</v>
      </c>
    </row>
    <row r="34" spans="1:4" ht="12.75">
      <c r="A34" s="25">
        <v>24473</v>
      </c>
      <c r="B34" s="21">
        <v>1247.7094259726634</v>
      </c>
      <c r="C34" s="12">
        <f t="shared" si="0"/>
        <v>0.0010236762806715455</v>
      </c>
      <c r="D34" s="13">
        <f t="shared" si="1"/>
        <v>0.00155812057</v>
      </c>
    </row>
    <row r="35" spans="1:4" ht="12.75">
      <c r="A35" s="25">
        <v>24504</v>
      </c>
      <c r="B35" s="21">
        <v>1.2772505445385252</v>
      </c>
      <c r="C35" s="12">
        <f>B36*1000/B35</f>
        <v>1021.0260723296889</v>
      </c>
      <c r="D35" s="13">
        <f t="shared" si="1"/>
        <v>1.52208330198</v>
      </c>
    </row>
    <row r="36" spans="1:4" ht="12.75">
      <c r="A36" s="25">
        <v>24532</v>
      </c>
      <c r="B36" s="21">
        <v>1.3041061068711268</v>
      </c>
      <c r="C36" s="12">
        <f aca="true" t="shared" si="2" ref="C36:C99">B37/B36</f>
        <v>1.014827018121911</v>
      </c>
      <c r="D36" s="13">
        <f t="shared" si="1"/>
        <v>1.49073891767</v>
      </c>
    </row>
    <row r="37" spans="1:4" ht="12.75">
      <c r="A37" s="25">
        <v>24563</v>
      </c>
      <c r="B37" s="21">
        <v>1.3234421117506</v>
      </c>
      <c r="C37" s="12">
        <f t="shared" si="2"/>
        <v>1.0150162337662338</v>
      </c>
      <c r="D37" s="13">
        <f t="shared" si="1"/>
        <v>1.46895864127</v>
      </c>
    </row>
    <row r="38" spans="1:4" ht="12.75">
      <c r="A38" s="25">
        <v>24593</v>
      </c>
      <c r="B38" s="21">
        <v>1.343315227876725</v>
      </c>
      <c r="C38" s="12">
        <f t="shared" si="2"/>
        <v>1.0179928028788485</v>
      </c>
      <c r="D38" s="13">
        <f t="shared" si="1"/>
        <v>1.44722674614</v>
      </c>
    </row>
    <row r="39" spans="1:4" ht="12.75">
      <c r="A39" s="25">
        <v>24624</v>
      </c>
      <c r="B39" s="21">
        <v>1.3674852339760666</v>
      </c>
      <c r="C39" s="12">
        <f t="shared" si="2"/>
        <v>1.02827965435978</v>
      </c>
      <c r="D39" s="13">
        <f t="shared" si="1"/>
        <v>1.42164732604</v>
      </c>
    </row>
    <row r="40" spans="1:4" ht="12.75">
      <c r="A40" s="25">
        <v>24654</v>
      </c>
      <c r="B40" s="21">
        <v>1.4061572437350127</v>
      </c>
      <c r="C40" s="12">
        <f t="shared" si="2"/>
        <v>1.0252100840336134</v>
      </c>
      <c r="D40" s="13">
        <f t="shared" si="1"/>
        <v>1.38254930943</v>
      </c>
    </row>
    <row r="41" spans="1:4" ht="12.75">
      <c r="A41" s="25">
        <v>24685</v>
      </c>
      <c r="B41" s="21">
        <v>1.4416065860140466</v>
      </c>
      <c r="C41" s="12">
        <f t="shared" si="2"/>
        <v>1.0152757078986587</v>
      </c>
      <c r="D41" s="13">
        <f t="shared" si="1"/>
        <v>1.34855219527</v>
      </c>
    </row>
    <row r="42" spans="1:4" ht="12.75">
      <c r="A42" s="25">
        <v>24716</v>
      </c>
      <c r="B42" s="21">
        <v>1.4636281471267798</v>
      </c>
      <c r="C42" s="12">
        <f t="shared" si="2"/>
        <v>1.0047706422018348</v>
      </c>
      <c r="D42" s="13">
        <f t="shared" si="1"/>
        <v>1.32826205215</v>
      </c>
    </row>
    <row r="43" spans="1:4" ht="12.75">
      <c r="A43" s="25">
        <v>24746</v>
      </c>
      <c r="B43" s="21">
        <v>1.470610593333256</v>
      </c>
      <c r="C43" s="12">
        <f t="shared" si="2"/>
        <v>1.0069393718042368</v>
      </c>
      <c r="D43" s="13">
        <f t="shared" si="1"/>
        <v>1.32195547557</v>
      </c>
    </row>
    <row r="44" spans="1:4" ht="12.75">
      <c r="A44" s="25">
        <v>24777</v>
      </c>
      <c r="B44" s="21">
        <v>1.4808157070196448</v>
      </c>
      <c r="C44" s="12">
        <f t="shared" si="2"/>
        <v>1.014145810663765</v>
      </c>
      <c r="D44" s="13">
        <f t="shared" si="1"/>
        <v>1.31284515491</v>
      </c>
    </row>
    <row r="45" spans="1:4" ht="12.75">
      <c r="A45" s="25">
        <v>24807</v>
      </c>
      <c r="B45" s="21">
        <v>1.501763045639074</v>
      </c>
      <c r="C45" s="12">
        <f t="shared" si="2"/>
        <v>1.0168097281831188</v>
      </c>
      <c r="D45" s="13">
        <f t="shared" si="1"/>
        <v>1.29453293709</v>
      </c>
    </row>
    <row r="46" spans="1:4" ht="12.75">
      <c r="A46" s="25">
        <v>24838</v>
      </c>
      <c r="B46" s="21">
        <v>1.5270072742317196</v>
      </c>
      <c r="C46" s="12">
        <f t="shared" si="2"/>
        <v>1.0193457615195216</v>
      </c>
      <c r="D46" s="13">
        <f t="shared" si="1"/>
        <v>1.27313193532</v>
      </c>
    </row>
    <row r="47" spans="1:4" ht="12.75">
      <c r="A47" s="25">
        <v>24869</v>
      </c>
      <c r="B47" s="21">
        <v>1.5565483927975812</v>
      </c>
      <c r="C47" s="12">
        <f t="shared" si="2"/>
        <v>1.0144927536231882</v>
      </c>
      <c r="D47" s="13">
        <f t="shared" si="1"/>
        <v>1.24896966601</v>
      </c>
    </row>
    <row r="48" spans="1:4" ht="12.75">
      <c r="A48" s="25">
        <v>24898</v>
      </c>
      <c r="B48" s="21">
        <v>1.579107065156966</v>
      </c>
      <c r="C48" s="12">
        <f t="shared" si="2"/>
        <v>1.014625850340136</v>
      </c>
      <c r="D48" s="13">
        <f t="shared" si="1"/>
        <v>1.23112724221</v>
      </c>
    </row>
    <row r="49" spans="1:4" ht="12.75">
      <c r="A49" s="25">
        <v>24929</v>
      </c>
      <c r="B49" s="21">
        <v>1.6022028487630031</v>
      </c>
      <c r="C49" s="12">
        <f t="shared" si="2"/>
        <v>1.0187730472678513</v>
      </c>
      <c r="D49" s="13">
        <f t="shared" si="1"/>
        <v>1.21338052032</v>
      </c>
    </row>
    <row r="50" spans="1:4" ht="12.75">
      <c r="A50" s="25">
        <v>24959</v>
      </c>
      <c r="B50" s="21">
        <v>1.632281078575517</v>
      </c>
      <c r="C50" s="12">
        <f t="shared" si="2"/>
        <v>1.0266535044422507</v>
      </c>
      <c r="D50" s="13">
        <f t="shared" si="1"/>
        <v>1.19102141892</v>
      </c>
    </row>
    <row r="51" spans="1:4" ht="12.75">
      <c r="A51" s="25">
        <v>24990</v>
      </c>
      <c r="B51" s="21">
        <v>1.6757870895543314</v>
      </c>
      <c r="C51" s="12">
        <f t="shared" si="2"/>
        <v>1.0285256410256411</v>
      </c>
      <c r="D51" s="13">
        <f t="shared" si="1"/>
        <v>1.16010067055</v>
      </c>
    </row>
    <row r="52" spans="1:4" ht="12.75">
      <c r="A52" s="25">
        <v>25020</v>
      </c>
      <c r="B52" s="21">
        <v>1.7235899905063623</v>
      </c>
      <c r="C52" s="12">
        <f t="shared" si="2"/>
        <v>1.0224368962293549</v>
      </c>
      <c r="D52" s="13">
        <f t="shared" si="1"/>
        <v>1.12792586229</v>
      </c>
    </row>
    <row r="53" spans="1:4" ht="12.75">
      <c r="A53" s="25">
        <v>25051</v>
      </c>
      <c r="B53" s="21">
        <v>1.7622620002653082</v>
      </c>
      <c r="C53" s="12">
        <f t="shared" si="2"/>
        <v>1.0182871075891495</v>
      </c>
      <c r="D53" s="13">
        <f t="shared" si="1"/>
        <v>1.10317406038</v>
      </c>
    </row>
    <row r="54" spans="1:4" ht="12.75">
      <c r="A54" s="25">
        <v>25082</v>
      </c>
      <c r="B54" s="21">
        <v>1.7944886750644298</v>
      </c>
      <c r="C54" s="12">
        <f t="shared" si="2"/>
        <v>1.0140676444178391</v>
      </c>
      <c r="D54" s="13">
        <f t="shared" si="1"/>
        <v>1.08336249389</v>
      </c>
    </row>
    <row r="55" spans="1:4" ht="12.75">
      <c r="A55" s="25">
        <v>25112</v>
      </c>
      <c r="B55" s="21">
        <v>1.8197329036570755</v>
      </c>
      <c r="C55" s="12">
        <f t="shared" si="2"/>
        <v>1.0150531286894922</v>
      </c>
      <c r="D55" s="13">
        <f t="shared" si="1"/>
        <v>1.06833355729</v>
      </c>
    </row>
    <row r="56" spans="1:4" ht="12.75">
      <c r="A56" s="25">
        <v>25143</v>
      </c>
      <c r="B56" s="21">
        <v>1.8471255772363286</v>
      </c>
      <c r="C56" s="12">
        <f t="shared" si="2"/>
        <v>1.01628380343123</v>
      </c>
      <c r="D56" s="13">
        <f t="shared" si="1"/>
        <v>1.05249028558</v>
      </c>
    </row>
    <row r="57" spans="1:4" ht="12.75">
      <c r="A57" s="25">
        <v>25173</v>
      </c>
      <c r="B57" s="21">
        <v>1.8772038070488424</v>
      </c>
      <c r="C57" s="12">
        <f t="shared" si="2"/>
        <v>1.0191702432045777</v>
      </c>
      <c r="D57" s="13">
        <f t="shared" si="1"/>
        <v>1.03562634967</v>
      </c>
    </row>
    <row r="58" spans="1:4" ht="12.75">
      <c r="A58" s="25">
        <v>25204</v>
      </c>
      <c r="B58" s="21">
        <v>1.913190260574528</v>
      </c>
      <c r="C58" s="12">
        <f t="shared" si="2"/>
        <v>1.018248175182482</v>
      </c>
      <c r="D58" s="13">
        <f t="shared" si="1"/>
        <v>1.01614657274</v>
      </c>
    </row>
    <row r="59" spans="1:4" ht="12.75">
      <c r="A59" s="25">
        <v>25235</v>
      </c>
      <c r="B59" s="21">
        <v>1.94810249160691</v>
      </c>
      <c r="C59" s="12">
        <f t="shared" si="2"/>
        <v>1.0176454370002754</v>
      </c>
      <c r="D59" s="13">
        <f t="shared" si="1"/>
        <v>0.99793606068</v>
      </c>
    </row>
    <row r="60" spans="1:4" ht="12.75">
      <c r="A60" s="25">
        <v>25263</v>
      </c>
      <c r="B60" s="21">
        <v>1.9824776113926394</v>
      </c>
      <c r="C60" s="12">
        <f t="shared" si="2"/>
        <v>1.0140883229477107</v>
      </c>
      <c r="D60" s="13">
        <f t="shared" si="1"/>
        <v>0.98063237391</v>
      </c>
    </row>
    <row r="61" spans="1:4" ht="12.75">
      <c r="A61" s="25">
        <v>25294</v>
      </c>
      <c r="B61" s="21">
        <v>2.010407396218545</v>
      </c>
      <c r="C61" s="12">
        <f t="shared" si="2"/>
        <v>1.0154955917713064</v>
      </c>
      <c r="D61" s="13">
        <f t="shared" si="1"/>
        <v>0.96700884106</v>
      </c>
    </row>
    <row r="62" spans="1:4" ht="12.75">
      <c r="A62" s="25">
        <v>25324</v>
      </c>
      <c r="B62" s="21">
        <v>2.0415598485243627</v>
      </c>
      <c r="C62" s="12">
        <f t="shared" si="2"/>
        <v>1.0123651670612996</v>
      </c>
      <c r="D62" s="13">
        <f t="shared" si="1"/>
        <v>0.95225311552</v>
      </c>
    </row>
    <row r="63" spans="1:4" ht="12.75">
      <c r="A63" s="25">
        <v>25355</v>
      </c>
      <c r="B63" s="21">
        <v>2.066804077117008</v>
      </c>
      <c r="C63" s="12">
        <f t="shared" si="2"/>
        <v>1.0135135135135136</v>
      </c>
      <c r="D63" s="13">
        <f t="shared" si="1"/>
        <v>0.94062216531</v>
      </c>
    </row>
    <row r="64" spans="1:4" ht="12.75">
      <c r="A64" s="25">
        <v>25385</v>
      </c>
      <c r="B64" s="21">
        <v>2.0947338619429137</v>
      </c>
      <c r="C64" s="12">
        <f t="shared" si="2"/>
        <v>1.006923076923077</v>
      </c>
      <c r="D64" s="13">
        <f t="shared" si="1"/>
        <v>0.92808053644</v>
      </c>
    </row>
    <row r="65" spans="1:4" ht="12.75">
      <c r="A65" s="25">
        <v>25416</v>
      </c>
      <c r="B65" s="21">
        <v>2.1092358656025185</v>
      </c>
      <c r="C65" s="12">
        <f t="shared" si="2"/>
        <v>1.0073847720906544</v>
      </c>
      <c r="D65" s="13">
        <f t="shared" si="1"/>
        <v>0.92169953962</v>
      </c>
    </row>
    <row r="66" spans="1:4" ht="12.75">
      <c r="A66" s="25">
        <v>25447</v>
      </c>
      <c r="B66" s="21">
        <v>2.124812091755427</v>
      </c>
      <c r="C66" s="12">
        <f t="shared" si="2"/>
        <v>1.0091001011122345</v>
      </c>
      <c r="D66" s="13">
        <f t="shared" si="1"/>
        <v>0.91494289487</v>
      </c>
    </row>
    <row r="67" spans="1:4" ht="12.75">
      <c r="A67" s="25">
        <v>25477</v>
      </c>
      <c r="B67" s="21">
        <v>2.1441480966349</v>
      </c>
      <c r="C67" s="12">
        <f t="shared" si="2"/>
        <v>1.0162825651302605</v>
      </c>
      <c r="D67" s="13">
        <f t="shared" si="1"/>
        <v>0.90669190684</v>
      </c>
    </row>
    <row r="68" spans="1:4" ht="12.75">
      <c r="A68" s="25">
        <v>25508</v>
      </c>
      <c r="B68" s="21">
        <v>2.179060327667282</v>
      </c>
      <c r="C68" s="12">
        <f t="shared" si="2"/>
        <v>1.0209514419521815</v>
      </c>
      <c r="D68" s="13">
        <f t="shared" si="1"/>
        <v>0.89216516936</v>
      </c>
    </row>
    <row r="69" spans="1:4" ht="12.75">
      <c r="A69" s="25">
        <v>25538</v>
      </c>
      <c r="B69" s="21">
        <v>2.2247147836327046</v>
      </c>
      <c r="C69" s="12">
        <f t="shared" si="2"/>
        <v>1.0224529212940607</v>
      </c>
      <c r="D69" s="13">
        <f t="shared" si="1"/>
        <v>0.87385661325</v>
      </c>
    </row>
    <row r="70" spans="1:4" ht="12.75">
      <c r="A70" s="25">
        <v>25569</v>
      </c>
      <c r="B70" s="21">
        <v>2.274666129571343</v>
      </c>
      <c r="C70" s="12">
        <f t="shared" si="2"/>
        <v>1.0224321133412042</v>
      </c>
      <c r="D70" s="13">
        <f t="shared" si="1"/>
        <v>0.85466684583</v>
      </c>
    </row>
    <row r="71" spans="1:4" ht="12.75">
      <c r="A71" s="25">
        <v>25600</v>
      </c>
      <c r="B71" s="21">
        <v>2.3256916980032853</v>
      </c>
      <c r="C71" s="12">
        <f t="shared" si="2"/>
        <v>1.020092378752887</v>
      </c>
      <c r="D71" s="13">
        <f aca="true" t="shared" si="3" ref="D71:D134">ROUND(($B$4/B71),11)</f>
        <v>0.83591549471</v>
      </c>
    </row>
    <row r="72" spans="1:4" ht="12.75">
      <c r="A72" s="25">
        <v>25628</v>
      </c>
      <c r="B72" s="21">
        <v>2.372420376462012</v>
      </c>
      <c r="C72" s="12">
        <f t="shared" si="2"/>
        <v>1.0113199003848765</v>
      </c>
      <c r="D72" s="13">
        <f t="shared" si="3"/>
        <v>0.81945077928</v>
      </c>
    </row>
    <row r="73" spans="1:4" ht="12.75">
      <c r="A73" s="25">
        <v>25659</v>
      </c>
      <c r="B73" s="21">
        <v>2.3992759387946134</v>
      </c>
      <c r="C73" s="12">
        <f t="shared" si="2"/>
        <v>1.0091784195209312</v>
      </c>
      <c r="D73" s="13">
        <f t="shared" si="3"/>
        <v>0.8102785073</v>
      </c>
    </row>
    <row r="74" spans="1:4" ht="12.75">
      <c r="A74" s="25">
        <v>25689</v>
      </c>
      <c r="B74" s="21">
        <v>2.4212974999073467</v>
      </c>
      <c r="C74" s="12">
        <f t="shared" si="2"/>
        <v>1.0093167701863355</v>
      </c>
      <c r="D74" s="13">
        <f t="shared" si="3"/>
        <v>0.80290907101</v>
      </c>
    </row>
    <row r="75" spans="1:4" ht="12.75">
      <c r="A75" s="25">
        <v>25720</v>
      </c>
      <c r="B75" s="21">
        <v>2.4438561722667322</v>
      </c>
      <c r="C75" s="12">
        <f t="shared" si="2"/>
        <v>1.0153846153846156</v>
      </c>
      <c r="D75" s="13">
        <f t="shared" si="3"/>
        <v>0.79549760266</v>
      </c>
    </row>
    <row r="76" spans="1:4" ht="12.75">
      <c r="A76" s="25">
        <v>25750</v>
      </c>
      <c r="B76" s="21">
        <v>2.4814539595323746</v>
      </c>
      <c r="C76" s="12">
        <f t="shared" si="2"/>
        <v>1.0088744588744587</v>
      </c>
      <c r="D76" s="13">
        <f t="shared" si="3"/>
        <v>0.78344460868</v>
      </c>
    </row>
    <row r="77" spans="1:4" ht="12.75">
      <c r="A77" s="25">
        <v>25781</v>
      </c>
      <c r="B77" s="21">
        <v>2.5034755206451074</v>
      </c>
      <c r="C77" s="12">
        <f t="shared" si="2"/>
        <v>1.0094400343273975</v>
      </c>
      <c r="D77" s="13">
        <f t="shared" si="3"/>
        <v>0.77655311995</v>
      </c>
    </row>
    <row r="78" spans="1:4" ht="12.75">
      <c r="A78" s="25">
        <v>25812</v>
      </c>
      <c r="B78" s="21">
        <v>2.5271084154977963</v>
      </c>
      <c r="C78" s="12">
        <f t="shared" si="2"/>
        <v>1.0119022316684378</v>
      </c>
      <c r="D78" s="13">
        <f t="shared" si="3"/>
        <v>0.76929098663</v>
      </c>
    </row>
    <row r="79" spans="1:4" ht="12.75">
      <c r="A79" s="25">
        <v>25842</v>
      </c>
      <c r="B79" s="21">
        <v>2.55718664531031</v>
      </c>
      <c r="C79" s="12">
        <f t="shared" si="2"/>
        <v>1.0189035916824196</v>
      </c>
      <c r="D79" s="13">
        <f t="shared" si="3"/>
        <v>0.7602424054</v>
      </c>
    </row>
    <row r="80" spans="1:4" ht="12.75">
      <c r="A80" s="25">
        <v>25873</v>
      </c>
      <c r="B80" s="21">
        <v>2.6055266575089924</v>
      </c>
      <c r="C80" s="12">
        <f t="shared" si="2"/>
        <v>1.0212327355184498</v>
      </c>
      <c r="D80" s="13">
        <f t="shared" si="3"/>
        <v>0.74613772255</v>
      </c>
    </row>
    <row r="81" spans="1:4" ht="12.75">
      <c r="A81" s="25">
        <v>25903</v>
      </c>
      <c r="B81" s="21">
        <v>2.6608491159141514</v>
      </c>
      <c r="C81" s="12">
        <f t="shared" si="2"/>
        <v>1.019580137262818</v>
      </c>
      <c r="D81" s="13">
        <f t="shared" si="3"/>
        <v>0.73062456441</v>
      </c>
    </row>
    <row r="82" spans="1:4" ht="12.75">
      <c r="A82" s="25">
        <v>25934</v>
      </c>
      <c r="B82" s="21">
        <v>2.712948906839398</v>
      </c>
      <c r="C82" s="12">
        <f t="shared" si="2"/>
        <v>1.0184121956048307</v>
      </c>
      <c r="D82" s="13">
        <f t="shared" si="3"/>
        <v>0.71659356407</v>
      </c>
    </row>
    <row r="83" spans="1:4" ht="12.75">
      <c r="A83" s="25">
        <v>25965</v>
      </c>
      <c r="B83" s="21">
        <v>2.7629002527780364</v>
      </c>
      <c r="C83" s="12">
        <f t="shared" si="2"/>
        <v>1.0132192846034214</v>
      </c>
      <c r="D83" s="13">
        <f t="shared" si="3"/>
        <v>0.70363804279</v>
      </c>
    </row>
    <row r="84" spans="1:4" ht="12.75">
      <c r="A84" s="25">
        <v>25993</v>
      </c>
      <c r="B84" s="21">
        <v>2.799423817550374</v>
      </c>
      <c r="C84" s="12">
        <f t="shared" si="2"/>
        <v>1.0099769762087492</v>
      </c>
      <c r="D84" s="13">
        <f t="shared" si="3"/>
        <v>0.69445780739</v>
      </c>
    </row>
    <row r="85" spans="1:4" ht="12.75">
      <c r="A85" s="25">
        <v>26024</v>
      </c>
      <c r="B85" s="21">
        <v>2.82735360237628</v>
      </c>
      <c r="C85" s="12">
        <f t="shared" si="2"/>
        <v>1.0115881458966565</v>
      </c>
      <c r="D85" s="13">
        <f t="shared" si="3"/>
        <v>0.68759766187</v>
      </c>
    </row>
    <row r="86" spans="1:4" ht="12.75">
      <c r="A86" s="25">
        <v>26054</v>
      </c>
      <c r="B86" s="21">
        <v>2.8601173884220534</v>
      </c>
      <c r="C86" s="12">
        <f t="shared" si="2"/>
        <v>1.0142723004694836</v>
      </c>
      <c r="D86" s="13">
        <f t="shared" si="3"/>
        <v>0.67972095626</v>
      </c>
    </row>
    <row r="87" spans="1:4" ht="12.75">
      <c r="A87" s="25">
        <v>26085</v>
      </c>
      <c r="B87" s="21">
        <v>2.9009378431676076</v>
      </c>
      <c r="C87" s="12">
        <f t="shared" si="2"/>
        <v>1.0198111460840584</v>
      </c>
      <c r="D87" s="13">
        <f t="shared" si="3"/>
        <v>0.67015628441</v>
      </c>
    </row>
    <row r="88" spans="1:4" ht="12.75">
      <c r="A88" s="25">
        <v>26115</v>
      </c>
      <c r="B88" s="21">
        <v>2.9584087465593742</v>
      </c>
      <c r="C88" s="12">
        <f t="shared" si="2"/>
        <v>1.0199709513435005</v>
      </c>
      <c r="D88" s="13">
        <f t="shared" si="3"/>
        <v>0.65713763473</v>
      </c>
    </row>
    <row r="89" spans="1:4" ht="12.75">
      <c r="A89" s="25">
        <v>26146</v>
      </c>
      <c r="B89" s="21">
        <v>3.017490983691098</v>
      </c>
      <c r="C89" s="12">
        <f t="shared" si="2"/>
        <v>1.021003915984336</v>
      </c>
      <c r="D89" s="13">
        <f t="shared" si="3"/>
        <v>0.64427093131</v>
      </c>
    </row>
    <row r="90" spans="1:4" ht="12.75">
      <c r="A90" s="25">
        <v>26177</v>
      </c>
      <c r="B90" s="21">
        <v>3.0808701107960372</v>
      </c>
      <c r="C90" s="12">
        <f t="shared" si="2"/>
        <v>1.021792189679219</v>
      </c>
      <c r="D90" s="13">
        <f t="shared" si="3"/>
        <v>0.63101710113</v>
      </c>
    </row>
    <row r="91" spans="1:4" ht="12.75">
      <c r="A91" s="25">
        <v>26207</v>
      </c>
      <c r="B91" s="21">
        <v>3.148009016627541</v>
      </c>
      <c r="C91" s="12">
        <f t="shared" si="2"/>
        <v>1.0201330830916226</v>
      </c>
      <c r="D91" s="13">
        <f t="shared" si="3"/>
        <v>0.61755913532</v>
      </c>
    </row>
    <row r="92" spans="1:4" ht="12.75">
      <c r="A92" s="25">
        <v>26238</v>
      </c>
      <c r="B92" s="21">
        <v>3.211388143732481</v>
      </c>
      <c r="C92" s="12">
        <f t="shared" si="2"/>
        <v>1.0163907007860846</v>
      </c>
      <c r="D92" s="13">
        <f t="shared" si="3"/>
        <v>0.6053711477</v>
      </c>
    </row>
    <row r="93" spans="1:4" ht="12.75">
      <c r="A93" s="25">
        <v>26268</v>
      </c>
      <c r="B93" s="21">
        <v>3.2640250459043796</v>
      </c>
      <c r="C93" s="12">
        <f t="shared" si="2"/>
        <v>1.0123416159289123</v>
      </c>
      <c r="D93" s="13">
        <f t="shared" si="3"/>
        <v>0.59560870365</v>
      </c>
    </row>
    <row r="94" spans="1:4" ht="12.75">
      <c r="A94" s="25">
        <v>26299</v>
      </c>
      <c r="B94" s="21">
        <v>3.3043083894032814</v>
      </c>
      <c r="C94" s="12">
        <f t="shared" si="2"/>
        <v>1.0120286085825747</v>
      </c>
      <c r="D94" s="13">
        <f t="shared" si="3"/>
        <v>0.58834754423</v>
      </c>
    </row>
    <row r="95" spans="1:4" ht="12.75">
      <c r="A95" s="25">
        <v>26330</v>
      </c>
      <c r="B95" s="21">
        <v>3.3440546216555314</v>
      </c>
      <c r="C95" s="12">
        <f t="shared" si="2"/>
        <v>1.0133311917764216</v>
      </c>
      <c r="D95" s="13">
        <f t="shared" si="3"/>
        <v>0.58135465662</v>
      </c>
    </row>
    <row r="96" spans="1:4" ht="12.75">
      <c r="A96" s="25">
        <v>26359</v>
      </c>
      <c r="B96" s="21">
        <v>3.38863485512765</v>
      </c>
      <c r="C96" s="12">
        <f t="shared" si="2"/>
        <v>1.0114122681883024</v>
      </c>
      <c r="D96" s="13">
        <f t="shared" si="3"/>
        <v>0.5737064657</v>
      </c>
    </row>
    <row r="97" spans="1:4" ht="12.75">
      <c r="A97" s="25">
        <v>26390</v>
      </c>
      <c r="B97" s="21">
        <v>3.4273068648865963</v>
      </c>
      <c r="C97" s="12">
        <f t="shared" si="2"/>
        <v>1.0133207961134618</v>
      </c>
      <c r="D97" s="13">
        <f t="shared" si="3"/>
        <v>0.56723305001</v>
      </c>
    </row>
    <row r="98" spans="1:4" ht="12.75">
      <c r="A98" s="25">
        <v>26420</v>
      </c>
      <c r="B98" s="21">
        <v>3.4729613208520185</v>
      </c>
      <c r="C98" s="12">
        <f t="shared" si="2"/>
        <v>1.0168574079802042</v>
      </c>
      <c r="D98" s="13">
        <f t="shared" si="3"/>
        <v>0.55977638294</v>
      </c>
    </row>
    <row r="99" spans="1:4" ht="12.75">
      <c r="A99" s="25">
        <v>26451</v>
      </c>
      <c r="B99" s="21">
        <v>3.53150644673709</v>
      </c>
      <c r="C99" s="12">
        <f t="shared" si="2"/>
        <v>1.0179467680608365</v>
      </c>
      <c r="D99" s="13">
        <f t="shared" si="3"/>
        <v>0.55049643986</v>
      </c>
    </row>
    <row r="100" spans="1:4" ht="12.75">
      <c r="A100" s="25">
        <v>26481</v>
      </c>
      <c r="B100" s="21">
        <v>3.594885573842029</v>
      </c>
      <c r="C100" s="12">
        <f aca="true" t="shared" si="4" ref="C100:C163">B101/B100</f>
        <v>1.0143433437920215</v>
      </c>
      <c r="D100" s="13">
        <f t="shared" si="3"/>
        <v>0.54079098941</v>
      </c>
    </row>
    <row r="101" spans="1:4" ht="12.75">
      <c r="A101" s="25">
        <v>26512</v>
      </c>
      <c r="B101" s="21">
        <v>3.646448253520624</v>
      </c>
      <c r="C101" s="12">
        <f t="shared" si="4"/>
        <v>1.0083959346000884</v>
      </c>
      <c r="D101" s="13">
        <f t="shared" si="3"/>
        <v>0.53314392283</v>
      </c>
    </row>
    <row r="102" spans="1:4" ht="12.75">
      <c r="A102" s="25">
        <v>26543</v>
      </c>
      <c r="B102" s="21">
        <v>3.6770635945797894</v>
      </c>
      <c r="C102" s="12">
        <f t="shared" si="4"/>
        <v>1.007157464212679</v>
      </c>
      <c r="D102" s="13">
        <f t="shared" si="3"/>
        <v>0.52870495064</v>
      </c>
    </row>
    <row r="103" spans="1:4" ht="12.75">
      <c r="A103" s="25">
        <v>26573</v>
      </c>
      <c r="B103" s="21">
        <v>3.703382045665739</v>
      </c>
      <c r="C103" s="12">
        <f t="shared" si="4"/>
        <v>1.0095721537345903</v>
      </c>
      <c r="D103" s="13">
        <f t="shared" si="3"/>
        <v>0.52494765658</v>
      </c>
    </row>
    <row r="104" spans="1:4" ht="12.75">
      <c r="A104" s="25">
        <v>26604</v>
      </c>
      <c r="B104" s="21">
        <v>3.738831387944773</v>
      </c>
      <c r="C104" s="12">
        <f t="shared" si="4"/>
        <v>1.006608245941675</v>
      </c>
      <c r="D104" s="13">
        <f t="shared" si="3"/>
        <v>0.51997041978</v>
      </c>
    </row>
    <row r="105" spans="1:4" ht="12.75">
      <c r="A105" s="25">
        <v>26634</v>
      </c>
      <c r="B105" s="21">
        <v>3.763538505290766</v>
      </c>
      <c r="C105" s="12">
        <f t="shared" si="4"/>
        <v>1.0114171542742973</v>
      </c>
      <c r="D105" s="13">
        <f t="shared" si="3"/>
        <v>0.51655688484</v>
      </c>
    </row>
    <row r="106" spans="1:4" ht="12.75">
      <c r="A106" s="25">
        <v>26665</v>
      </c>
      <c r="B106" s="21">
        <v>3.8065074050229293</v>
      </c>
      <c r="C106" s="12">
        <f t="shared" si="4"/>
        <v>1.0098772400169322</v>
      </c>
      <c r="D106" s="13">
        <f t="shared" si="3"/>
        <v>0.51072584903</v>
      </c>
    </row>
    <row r="107" spans="1:4" ht="12.75">
      <c r="A107" s="25">
        <v>26696</v>
      </c>
      <c r="B107" s="21">
        <v>3.8441051922885707</v>
      </c>
      <c r="C107" s="12">
        <f t="shared" si="4"/>
        <v>1.010479251082856</v>
      </c>
      <c r="D107" s="13">
        <f t="shared" si="3"/>
        <v>0.50573062625</v>
      </c>
    </row>
    <row r="108" spans="1:4" ht="12.75">
      <c r="A108" s="25">
        <v>26724</v>
      </c>
      <c r="B108" s="21">
        <v>3.884388535787473</v>
      </c>
      <c r="C108" s="12">
        <f t="shared" si="4"/>
        <v>1.0120298672566372</v>
      </c>
      <c r="D108" s="13">
        <f t="shared" si="3"/>
        <v>0.50048590875</v>
      </c>
    </row>
    <row r="109" spans="1:4" ht="12.75">
      <c r="A109" s="25">
        <v>26755</v>
      </c>
      <c r="B109" s="21">
        <v>3.9311172142462</v>
      </c>
      <c r="C109" s="12">
        <f t="shared" si="4"/>
        <v>1.011476977729198</v>
      </c>
      <c r="D109" s="13">
        <f t="shared" si="3"/>
        <v>0.49453669792</v>
      </c>
    </row>
    <row r="110" spans="1:4" ht="12.75">
      <c r="A110" s="25">
        <v>26785</v>
      </c>
      <c r="B110" s="21">
        <v>3.9762345589649706</v>
      </c>
      <c r="C110" s="12">
        <f t="shared" si="4"/>
        <v>1.012697555045252</v>
      </c>
      <c r="D110" s="13">
        <f t="shared" si="3"/>
        <v>0.48892531299</v>
      </c>
    </row>
    <row r="111" spans="1:4" ht="12.75">
      <c r="A111" s="25">
        <v>26816</v>
      </c>
      <c r="B111" s="21">
        <v>4.026723016150261</v>
      </c>
      <c r="C111" s="12">
        <f t="shared" si="4"/>
        <v>1.0110710951047086</v>
      </c>
      <c r="D111" s="13">
        <f t="shared" si="3"/>
        <v>0.48279499695</v>
      </c>
    </row>
    <row r="112" spans="1:4" ht="12.75">
      <c r="A112" s="25">
        <v>26846</v>
      </c>
      <c r="B112" s="21">
        <v>4.07130324962238</v>
      </c>
      <c r="C112" s="12">
        <f t="shared" si="4"/>
        <v>1.0089709762532983</v>
      </c>
      <c r="D112" s="13">
        <f t="shared" si="3"/>
        <v>0.47750845542</v>
      </c>
    </row>
    <row r="113" spans="1:4" ht="12.75">
      <c r="A113" s="25">
        <v>26877</v>
      </c>
      <c r="B113" s="21">
        <v>4.107826814394719</v>
      </c>
      <c r="C113" s="12">
        <f t="shared" si="4"/>
        <v>1.0070606694560669</v>
      </c>
      <c r="D113" s="13">
        <f t="shared" si="3"/>
        <v>0.47326282585</v>
      </c>
    </row>
    <row r="114" spans="1:4" ht="12.75">
      <c r="A114" s="25">
        <v>26908</v>
      </c>
      <c r="B114" s="21">
        <v>4.136830821713928</v>
      </c>
      <c r="C114" s="12">
        <f t="shared" si="4"/>
        <v>1.0110360945209038</v>
      </c>
      <c r="D114" s="13">
        <f t="shared" si="3"/>
        <v>0.46994470165</v>
      </c>
    </row>
    <row r="115" spans="1:4" ht="12.75">
      <c r="A115" s="25">
        <v>26938</v>
      </c>
      <c r="B115" s="21">
        <v>4.182485277679351</v>
      </c>
      <c r="C115" s="12">
        <f t="shared" si="4"/>
        <v>1.0068062154873507</v>
      </c>
      <c r="D115" s="13">
        <f t="shared" si="3"/>
        <v>0.46481495982</v>
      </c>
    </row>
    <row r="116" spans="1:4" ht="12.75">
      <c r="A116" s="25">
        <v>26969</v>
      </c>
      <c r="B116" s="21">
        <v>4.210952173751909</v>
      </c>
      <c r="C116" s="12">
        <f t="shared" si="4"/>
        <v>1.0085459183673469</v>
      </c>
      <c r="D116" s="13">
        <f t="shared" si="3"/>
        <v>0.46167271583</v>
      </c>
    </row>
    <row r="117" spans="1:4" ht="12.75">
      <c r="A117" s="25">
        <v>26999</v>
      </c>
      <c r="B117" s="21">
        <v>4.246938627277594</v>
      </c>
      <c r="C117" s="12">
        <f t="shared" si="4"/>
        <v>1.019602883520931</v>
      </c>
      <c r="D117" s="13">
        <f t="shared" si="3"/>
        <v>0.45776073</v>
      </c>
    </row>
    <row r="118" spans="1:4" ht="12.75">
      <c r="A118" s="25">
        <v>27030</v>
      </c>
      <c r="B118" s="21">
        <v>4.33019087050866</v>
      </c>
      <c r="C118" s="12">
        <f t="shared" si="4"/>
        <v>1.010543289506326</v>
      </c>
      <c r="D118" s="13">
        <f t="shared" si="3"/>
        <v>0.44895982289</v>
      </c>
    </row>
    <row r="119" spans="1:4" ht="12.75">
      <c r="A119" s="25">
        <v>27061</v>
      </c>
      <c r="B119" s="21">
        <v>4.375845326474082</v>
      </c>
      <c r="C119" s="12">
        <f t="shared" si="4"/>
        <v>1.0149748373634466</v>
      </c>
      <c r="D119" s="13">
        <f t="shared" si="3"/>
        <v>0.44427569561</v>
      </c>
    </row>
    <row r="120" spans="1:4" ht="12.75">
      <c r="A120" s="25">
        <v>27089</v>
      </c>
      <c r="B120" s="21">
        <v>4.44137289856563</v>
      </c>
      <c r="C120" s="12">
        <f t="shared" si="4"/>
        <v>1.012577095174749</v>
      </c>
      <c r="D120" s="13">
        <f t="shared" si="3"/>
        <v>0.43772089637</v>
      </c>
    </row>
    <row r="121" spans="1:4" ht="12.75">
      <c r="A121" s="25">
        <v>27120</v>
      </c>
      <c r="B121" s="21">
        <v>4.497232468217441</v>
      </c>
      <c r="C121" s="12">
        <f t="shared" si="4"/>
        <v>1.0163621163262868</v>
      </c>
      <c r="D121" s="13">
        <f t="shared" si="3"/>
        <v>0.43228401912</v>
      </c>
    </row>
    <row r="122" spans="1:4" ht="12.75">
      <c r="A122" s="25">
        <v>27150</v>
      </c>
      <c r="B122" s="21">
        <v>4.570816709008769</v>
      </c>
      <c r="C122" s="12">
        <f t="shared" si="4"/>
        <v>1.0212690951821386</v>
      </c>
      <c r="D122" s="13">
        <f t="shared" si="3"/>
        <v>0.42532480518</v>
      </c>
    </row>
    <row r="123" spans="1:4" ht="12.75">
      <c r="A123" s="25">
        <v>27181</v>
      </c>
      <c r="B123" s="21">
        <v>4.668033844652785</v>
      </c>
      <c r="C123" s="12">
        <f t="shared" si="4"/>
        <v>1.03325279024278</v>
      </c>
      <c r="D123" s="13">
        <f t="shared" si="3"/>
        <v>0.4164669304</v>
      </c>
    </row>
    <row r="124" spans="1:4" ht="12.75">
      <c r="A124" s="25">
        <v>27211</v>
      </c>
      <c r="B124" s="21">
        <v>4.823258994935222</v>
      </c>
      <c r="C124" s="12">
        <f t="shared" si="4"/>
        <v>1.0439866369710469</v>
      </c>
      <c r="D124" s="13">
        <f t="shared" si="3"/>
        <v>0.40306393008</v>
      </c>
    </row>
    <row r="125" spans="1:4" ht="12.75">
      <c r="A125" s="25">
        <v>27242</v>
      </c>
      <c r="B125" s="21">
        <v>5.035417937362775</v>
      </c>
      <c r="C125" s="12">
        <f t="shared" si="4"/>
        <v>1.04768</v>
      </c>
      <c r="D125" s="13">
        <f t="shared" si="3"/>
        <v>0.38608150316</v>
      </c>
    </row>
    <row r="126" spans="1:4" ht="12.75">
      <c r="A126" s="25">
        <v>27273</v>
      </c>
      <c r="B126" s="21">
        <v>5.275506664616231</v>
      </c>
      <c r="C126" s="12">
        <f t="shared" si="4"/>
        <v>1.0374669110160863</v>
      </c>
      <c r="D126" s="13">
        <f t="shared" si="3"/>
        <v>0.36851090329</v>
      </c>
    </row>
    <row r="127" spans="1:4" ht="12.75">
      <c r="A127" s="25">
        <v>27303</v>
      </c>
      <c r="B127" s="21">
        <v>5.473163603384179</v>
      </c>
      <c r="C127" s="12">
        <f t="shared" si="4"/>
        <v>1.0215897939156033</v>
      </c>
      <c r="D127" s="13">
        <f t="shared" si="3"/>
        <v>0.35520256056</v>
      </c>
    </row>
    <row r="128" spans="1:4" ht="12.75">
      <c r="A128" s="25">
        <v>27334</v>
      </c>
      <c r="B128" s="21">
        <v>5.591328077647624</v>
      </c>
      <c r="C128" s="12">
        <f t="shared" si="4"/>
        <v>1.0125840537944284</v>
      </c>
      <c r="D128" s="13">
        <f t="shared" si="3"/>
        <v>0.3476958782</v>
      </c>
    </row>
    <row r="129" spans="1:4" ht="12.75">
      <c r="A129" s="25">
        <v>27364</v>
      </c>
      <c r="B129" s="21">
        <v>5.6616896509590395</v>
      </c>
      <c r="C129" s="12">
        <f t="shared" si="4"/>
        <v>1.0128071340480032</v>
      </c>
      <c r="D129" s="13">
        <f t="shared" si="3"/>
        <v>0.34337483086</v>
      </c>
    </row>
    <row r="130" spans="1:4" ht="12.75">
      <c r="A130" s="25">
        <v>27395</v>
      </c>
      <c r="B130" s="21">
        <v>5.734199669257064</v>
      </c>
      <c r="C130" s="12">
        <f t="shared" si="4"/>
        <v>1.015174222555264</v>
      </c>
      <c r="D130" s="13">
        <f t="shared" si="3"/>
        <v>0.33903279244</v>
      </c>
    </row>
    <row r="131" spans="1:4" ht="12.75">
      <c r="A131" s="25">
        <v>27426</v>
      </c>
      <c r="B131" s="21">
        <v>5.8212116912146925</v>
      </c>
      <c r="C131" s="12">
        <f t="shared" si="4"/>
        <v>1.0166082303007935</v>
      </c>
      <c r="D131" s="13">
        <f t="shared" si="3"/>
        <v>0.33396513121</v>
      </c>
    </row>
    <row r="132" spans="1:4" ht="12.75">
      <c r="A132" s="25">
        <v>27454</v>
      </c>
      <c r="B132" s="21">
        <v>5.917891715612058</v>
      </c>
      <c r="C132" s="12">
        <f t="shared" si="4"/>
        <v>1.0187874387366127</v>
      </c>
      <c r="D132" s="13">
        <f t="shared" si="3"/>
        <v>0.32850917518</v>
      </c>
    </row>
    <row r="133" spans="1:4" ht="12.75">
      <c r="A133" s="25">
        <v>27485</v>
      </c>
      <c r="B133" s="21">
        <v>6.029073743669027</v>
      </c>
      <c r="C133" s="12">
        <f t="shared" si="4"/>
        <v>1.0199554565701558</v>
      </c>
      <c r="D133" s="13">
        <f t="shared" si="3"/>
        <v>0.32245114406</v>
      </c>
    </row>
    <row r="134" spans="1:4" ht="12.75">
      <c r="A134" s="25">
        <v>27515</v>
      </c>
      <c r="B134" s="21">
        <v>6.149386662919081</v>
      </c>
      <c r="C134" s="12">
        <f t="shared" si="4"/>
        <v>1.0230587824264128</v>
      </c>
      <c r="D134" s="13">
        <f t="shared" si="3"/>
        <v>0.31614237856</v>
      </c>
    </row>
    <row r="135" spans="1:4" ht="12.75">
      <c r="A135" s="25">
        <v>27546</v>
      </c>
      <c r="B135" s="21">
        <v>6.291184032035217</v>
      </c>
      <c r="C135" s="12">
        <f t="shared" si="4"/>
        <v>1.0182702979595322</v>
      </c>
      <c r="D135" s="13">
        <f aca="true" t="shared" si="5" ref="D135:D198">ROUND(($B$4/B135),11)</f>
        <v>0.30901682678</v>
      </c>
    </row>
    <row r="136" spans="1:4" ht="12.75">
      <c r="A136" s="25">
        <v>27576</v>
      </c>
      <c r="B136" s="21">
        <v>6.406125838818751</v>
      </c>
      <c r="C136" s="12">
        <f t="shared" si="4"/>
        <v>1.0171040496352814</v>
      </c>
      <c r="D136" s="13">
        <f t="shared" si="5"/>
        <v>0.30347229748</v>
      </c>
    </row>
    <row r="137" spans="1:4" ht="12.75">
      <c r="A137" s="25">
        <v>27607</v>
      </c>
      <c r="B137" s="21">
        <v>6.515696533135766</v>
      </c>
      <c r="C137" s="12">
        <f t="shared" si="4"/>
        <v>1.0155799192152337</v>
      </c>
      <c r="D137" s="13">
        <f t="shared" si="5"/>
        <v>0.29836897965</v>
      </c>
    </row>
    <row r="138" spans="1:4" ht="12.75">
      <c r="A138" s="25">
        <v>27638</v>
      </c>
      <c r="B138" s="21">
        <v>6.6172105587529995</v>
      </c>
      <c r="C138" s="12">
        <f t="shared" si="4"/>
        <v>1.0202922077922079</v>
      </c>
      <c r="D138" s="13">
        <f t="shared" si="5"/>
        <v>0.29379172825</v>
      </c>
    </row>
    <row r="139" spans="1:4" ht="12.75">
      <c r="A139" s="25">
        <v>27668</v>
      </c>
      <c r="B139" s="21">
        <v>6.751488370416007</v>
      </c>
      <c r="C139" s="12">
        <f t="shared" si="4"/>
        <v>1.0217183770883056</v>
      </c>
      <c r="D139" s="13">
        <f t="shared" si="5"/>
        <v>0.28794861512</v>
      </c>
    </row>
    <row r="140" spans="1:4" ht="12.75">
      <c r="A140" s="25">
        <v>27699</v>
      </c>
      <c r="B140" s="21">
        <v>6.898119740752012</v>
      </c>
      <c r="C140" s="12">
        <f t="shared" si="4"/>
        <v>1.01946585688702</v>
      </c>
      <c r="D140" s="13">
        <f t="shared" si="5"/>
        <v>0.28182777327</v>
      </c>
    </row>
    <row r="141" spans="1:4" ht="12.75">
      <c r="A141" s="25">
        <v>27729</v>
      </c>
      <c r="B141" s="21">
        <v>7.032397552415019</v>
      </c>
      <c r="C141" s="12">
        <f t="shared" si="4"/>
        <v>1.0184067822500573</v>
      </c>
      <c r="D141" s="13">
        <f t="shared" si="5"/>
        <v>0.27644650516</v>
      </c>
    </row>
    <row r="142" spans="1:4" ht="12.75">
      <c r="A142" s="25">
        <v>27760</v>
      </c>
      <c r="B142" s="21">
        <v>7.1618413628581585</v>
      </c>
      <c r="C142" s="12">
        <f t="shared" si="4"/>
        <v>1.0191990400479976</v>
      </c>
      <c r="D142" s="13">
        <f t="shared" si="5"/>
        <v>0.27144998441</v>
      </c>
    </row>
    <row r="143" spans="1:4" ht="12.75">
      <c r="A143" s="25">
        <v>27791</v>
      </c>
      <c r="B143" s="21">
        <v>7.299341842001078</v>
      </c>
      <c r="C143" s="12">
        <f t="shared" si="4"/>
        <v>1.0223693892568064</v>
      </c>
      <c r="D143" s="13">
        <f t="shared" si="5"/>
        <v>0.26633657779</v>
      </c>
    </row>
    <row r="144" spans="1:4" ht="12.75">
      <c r="A144" s="25">
        <v>27820</v>
      </c>
      <c r="B144" s="21">
        <v>7.4626236609832945</v>
      </c>
      <c r="C144" s="12">
        <f t="shared" si="4"/>
        <v>1.0237512595364906</v>
      </c>
      <c r="D144" s="13">
        <f t="shared" si="5"/>
        <v>0.26050914727</v>
      </c>
    </row>
    <row r="145" spans="1:4" ht="12.75">
      <c r="A145" s="25">
        <v>27851</v>
      </c>
      <c r="B145" s="21">
        <v>7.639870372378464</v>
      </c>
      <c r="C145" s="12">
        <f t="shared" si="4"/>
        <v>1.0252390326209224</v>
      </c>
      <c r="D145" s="13">
        <f t="shared" si="5"/>
        <v>0.25446527644</v>
      </c>
    </row>
    <row r="146" spans="1:4" ht="12.75">
      <c r="A146" s="25">
        <v>27881</v>
      </c>
      <c r="B146" s="21">
        <v>7.832693309926543</v>
      </c>
      <c r="C146" s="12">
        <f t="shared" si="4"/>
        <v>1.0297606802441197</v>
      </c>
      <c r="D146" s="13">
        <f t="shared" si="5"/>
        <v>0.24820092519</v>
      </c>
    </row>
    <row r="147" spans="1:4" ht="12.75">
      <c r="A147" s="25">
        <v>27912</v>
      </c>
      <c r="B147" s="21">
        <v>8.065799590973523</v>
      </c>
      <c r="C147" s="12">
        <f t="shared" si="4"/>
        <v>1.029499900113205</v>
      </c>
      <c r="D147" s="13">
        <f t="shared" si="5"/>
        <v>0.24102777466</v>
      </c>
    </row>
    <row r="148" spans="1:4" ht="12.75">
      <c r="A148" s="25">
        <v>27942</v>
      </c>
      <c r="B148" s="21">
        <v>8.30373987324037</v>
      </c>
      <c r="C148" s="12">
        <f t="shared" si="4"/>
        <v>1.025549805950841</v>
      </c>
      <c r="D148" s="13">
        <f t="shared" si="5"/>
        <v>0.234121222</v>
      </c>
    </row>
    <row r="149" spans="1:4" ht="12.75">
      <c r="A149" s="25">
        <v>27973</v>
      </c>
      <c r="B149" s="21">
        <v>8.515898815667923</v>
      </c>
      <c r="C149" s="12">
        <f t="shared" si="4"/>
        <v>1.0278776411226742</v>
      </c>
      <c r="D149" s="13">
        <f t="shared" si="5"/>
        <v>0.22828849524</v>
      </c>
    </row>
    <row r="150" spans="1:4" ht="12.75">
      <c r="A150" s="25">
        <v>28004</v>
      </c>
      <c r="B150" s="21">
        <v>8.753301986688118</v>
      </c>
      <c r="C150" s="12">
        <f t="shared" si="4"/>
        <v>1.0206172915260479</v>
      </c>
      <c r="D150" s="13">
        <f t="shared" si="5"/>
        <v>0.22209695601</v>
      </c>
    </row>
    <row r="151" spans="1:4" ht="12.75">
      <c r="A151" s="25">
        <v>28034</v>
      </c>
      <c r="B151" s="21">
        <v>8.933771365563201</v>
      </c>
      <c r="C151" s="12">
        <f t="shared" si="4"/>
        <v>1.0485180063728732</v>
      </c>
      <c r="D151" s="13">
        <f t="shared" si="5"/>
        <v>0.21761041857</v>
      </c>
    </row>
    <row r="152" spans="1:4" ht="12.75">
      <c r="A152" s="25">
        <v>28065</v>
      </c>
      <c r="B152" s="21">
        <v>9.367220141611389</v>
      </c>
      <c r="C152" s="12">
        <f t="shared" si="4"/>
        <v>1.0302752293577981</v>
      </c>
      <c r="D152" s="13">
        <f t="shared" si="5"/>
        <v>0.20754094565</v>
      </c>
    </row>
    <row r="153" spans="1:4" ht="12.75">
      <c r="A153" s="25">
        <v>28095</v>
      </c>
      <c r="B153" s="21">
        <v>9.65081487984366</v>
      </c>
      <c r="C153" s="12">
        <f t="shared" si="4"/>
        <v>1.0220948352626893</v>
      </c>
      <c r="D153" s="13">
        <f t="shared" si="5"/>
        <v>0.20144223576</v>
      </c>
    </row>
    <row r="154" spans="1:4" ht="12.75">
      <c r="A154" s="25">
        <v>28126</v>
      </c>
      <c r="B154" s="21">
        <v>9.864048044764516</v>
      </c>
      <c r="C154" s="12">
        <f t="shared" si="4"/>
        <v>1.0173155458753063</v>
      </c>
      <c r="D154" s="13">
        <f t="shared" si="5"/>
        <v>0.19708761732</v>
      </c>
    </row>
    <row r="155" spans="1:4" ht="12.75">
      <c r="A155" s="25">
        <v>28157</v>
      </c>
      <c r="B155" s="21">
        <v>10.03484942119986</v>
      </c>
      <c r="C155" s="12">
        <f t="shared" si="4"/>
        <v>1.0196970507948402</v>
      </c>
      <c r="D155" s="13">
        <f t="shared" si="5"/>
        <v>0.19373302425</v>
      </c>
    </row>
    <row r="156" spans="1:4" ht="12.75">
      <c r="A156" s="25">
        <v>28185</v>
      </c>
      <c r="B156" s="21">
        <v>10.232506359967806</v>
      </c>
      <c r="C156" s="12">
        <f t="shared" si="4"/>
        <v>1.022675975014435</v>
      </c>
      <c r="D156" s="13">
        <f t="shared" si="5"/>
        <v>0.18999076647</v>
      </c>
    </row>
    <row r="157" spans="1:4" ht="12.75">
      <c r="A157" s="25">
        <v>28216</v>
      </c>
      <c r="B157" s="21">
        <v>10.464538418521483</v>
      </c>
      <c r="C157" s="12">
        <f t="shared" si="4"/>
        <v>1.0288456603192526</v>
      </c>
      <c r="D157" s="13">
        <f t="shared" si="5"/>
        <v>0.18577806765</v>
      </c>
    </row>
    <row r="158" spans="1:4" ht="12.75">
      <c r="A158" s="25">
        <v>28246</v>
      </c>
      <c r="B158" s="21">
        <v>10.766394939139923</v>
      </c>
      <c r="C158" s="12">
        <f t="shared" si="4"/>
        <v>1.0321776003991021</v>
      </c>
      <c r="D158" s="13">
        <f t="shared" si="5"/>
        <v>0.1805694234</v>
      </c>
    </row>
    <row r="159" spans="1:4" ht="12.75">
      <c r="A159" s="25">
        <v>28277</v>
      </c>
      <c r="B159" s="21">
        <v>11.112831693230483</v>
      </c>
      <c r="C159" s="12">
        <f t="shared" si="4"/>
        <v>1.0333494441759303</v>
      </c>
      <c r="D159" s="13">
        <f t="shared" si="5"/>
        <v>0.17494026545</v>
      </c>
    </row>
    <row r="160" spans="1:4" ht="12.75">
      <c r="A160" s="25">
        <v>28307</v>
      </c>
      <c r="B160" s="21">
        <v>11.483438453420382</v>
      </c>
      <c r="C160" s="12">
        <f t="shared" si="4"/>
        <v>1.0267072029934516</v>
      </c>
      <c r="D160" s="13">
        <f t="shared" si="5"/>
        <v>0.16929439159</v>
      </c>
    </row>
    <row r="161" spans="1:4" ht="12.75">
      <c r="A161" s="25">
        <v>28338</v>
      </c>
      <c r="B161" s="21">
        <v>11.790128975258689</v>
      </c>
      <c r="C161" s="12">
        <f t="shared" si="4"/>
        <v>1.02050020500205</v>
      </c>
      <c r="D161" s="13">
        <f t="shared" si="5"/>
        <v>0.16489062421</v>
      </c>
    </row>
    <row r="162" spans="1:4" ht="12.75">
      <c r="A162" s="25">
        <v>28369</v>
      </c>
      <c r="B162" s="21">
        <v>12.031829036252102</v>
      </c>
      <c r="C162" s="12">
        <f t="shared" si="4"/>
        <v>1.0140172313735996</v>
      </c>
      <c r="D162" s="13">
        <f t="shared" si="5"/>
        <v>0.16157823723</v>
      </c>
    </row>
    <row r="163" spans="1:4" ht="12.75">
      <c r="A163" s="25">
        <v>28399</v>
      </c>
      <c r="B163" s="21">
        <v>12.20048196770084</v>
      </c>
      <c r="C163" s="12">
        <f t="shared" si="4"/>
        <v>1.0138674884437597</v>
      </c>
      <c r="D163" s="13">
        <f t="shared" si="5"/>
        <v>0.15934466617</v>
      </c>
    </row>
    <row r="164" spans="1:4" ht="12.75">
      <c r="A164" s="25">
        <v>28430</v>
      </c>
      <c r="B164" s="21">
        <v>12.369672010396231</v>
      </c>
      <c r="C164" s="12">
        <f aca="true" t="shared" si="6" ref="C164:C227">B165/B164</f>
        <v>1.0149370386452454</v>
      </c>
      <c r="D164" s="13">
        <f t="shared" si="5"/>
        <v>0.15716517986</v>
      </c>
    </row>
    <row r="165" spans="1:4" ht="12.75">
      <c r="A165" s="25">
        <v>28460</v>
      </c>
      <c r="B165" s="21">
        <v>12.55443827924453</v>
      </c>
      <c r="C165" s="12">
        <f t="shared" si="6"/>
        <v>1.019594421151707</v>
      </c>
      <c r="D165" s="13">
        <f t="shared" si="5"/>
        <v>0.15485214735</v>
      </c>
    </row>
    <row r="166" spans="1:4" ht="12.75">
      <c r="A166" s="25">
        <v>28491</v>
      </c>
      <c r="B166" s="21">
        <v>12.800435230211159</v>
      </c>
      <c r="C166" s="12">
        <f t="shared" si="6"/>
        <v>1.021106075864384</v>
      </c>
      <c r="D166" s="13">
        <f t="shared" si="5"/>
        <v>0.15187622072</v>
      </c>
    </row>
    <row r="167" spans="1:4" ht="12.75">
      <c r="A167" s="25">
        <v>28522</v>
      </c>
      <c r="B167" s="21">
        <v>13.070602187277128</v>
      </c>
      <c r="C167" s="12">
        <f t="shared" si="6"/>
        <v>1.023176494760633</v>
      </c>
      <c r="D167" s="13">
        <f t="shared" si="5"/>
        <v>0.14873696701</v>
      </c>
    </row>
    <row r="168" spans="1:4" ht="12.75">
      <c r="A168" s="25">
        <v>28550</v>
      </c>
      <c r="B168" s="21">
        <v>13.373532930388874</v>
      </c>
      <c r="C168" s="12">
        <f t="shared" si="6"/>
        <v>1.025784168038877</v>
      </c>
      <c r="D168" s="13">
        <f t="shared" si="5"/>
        <v>0.1453678498</v>
      </c>
    </row>
    <row r="169" spans="1:4" ht="12.75">
      <c r="A169" s="25">
        <v>28581</v>
      </c>
      <c r="B169" s="21">
        <v>13.718358350739477</v>
      </c>
      <c r="C169" s="12">
        <f t="shared" si="6"/>
        <v>1.0292079401746212</v>
      </c>
      <c r="D169" s="13">
        <f t="shared" si="5"/>
        <v>0.14171387542</v>
      </c>
    </row>
    <row r="170" spans="1:4" ht="12.75">
      <c r="A170" s="25">
        <v>28611</v>
      </c>
      <c r="B170" s="21">
        <v>14.119043340741891</v>
      </c>
      <c r="C170" s="12">
        <f t="shared" si="6"/>
        <v>1.0304713356411914</v>
      </c>
      <c r="D170" s="13">
        <f t="shared" si="5"/>
        <v>0.13769217073</v>
      </c>
    </row>
    <row r="171" spans="1:4" ht="12.75">
      <c r="A171" s="25">
        <v>28642</v>
      </c>
      <c r="B171" s="21">
        <v>14.549269449310167</v>
      </c>
      <c r="C171" s="12">
        <f t="shared" si="6"/>
        <v>1.030124040165387</v>
      </c>
      <c r="D171" s="13">
        <f t="shared" si="5"/>
        <v>0.13362057339</v>
      </c>
    </row>
    <row r="172" spans="1:4" ht="12.75">
      <c r="A172" s="25">
        <v>28672</v>
      </c>
      <c r="B172" s="21">
        <v>14.987552226578226</v>
      </c>
      <c r="C172" s="12">
        <f t="shared" si="6"/>
        <v>1.0306049311926604</v>
      </c>
      <c r="D172" s="13">
        <f t="shared" si="5"/>
        <v>0.12971309103</v>
      </c>
    </row>
    <row r="173" spans="1:4" ht="12.75">
      <c r="A173" s="25">
        <v>28703</v>
      </c>
      <c r="B173" s="21">
        <v>15.446245231219056</v>
      </c>
      <c r="C173" s="12">
        <f t="shared" si="6"/>
        <v>1.0277835732665694</v>
      </c>
      <c r="D173" s="13">
        <f t="shared" si="5"/>
        <v>0.12586112011</v>
      </c>
    </row>
    <row r="174" spans="1:4" ht="12.75">
      <c r="A174" s="25">
        <v>28734</v>
      </c>
      <c r="B174" s="21">
        <v>15.875397117294028</v>
      </c>
      <c r="C174" s="12">
        <f t="shared" si="6"/>
        <v>1.026119024258213</v>
      </c>
      <c r="D174" s="13">
        <f t="shared" si="5"/>
        <v>0.12245877769</v>
      </c>
    </row>
    <row r="175" spans="1:4" ht="12.75">
      <c r="A175" s="25">
        <v>28764</v>
      </c>
      <c r="B175" s="21">
        <v>16.290046999709396</v>
      </c>
      <c r="C175" s="12">
        <f t="shared" si="6"/>
        <v>1.023739655115566</v>
      </c>
      <c r="D175" s="13">
        <f t="shared" si="5"/>
        <v>0.11934168921</v>
      </c>
    </row>
    <row r="176" spans="1:4" ht="12.75">
      <c r="A176" s="25">
        <v>28795</v>
      </c>
      <c r="B176" s="21">
        <v>16.676767097298857</v>
      </c>
      <c r="C176" s="12">
        <f t="shared" si="6"/>
        <v>1.0256046893619761</v>
      </c>
      <c r="D176" s="13">
        <f t="shared" si="5"/>
        <v>0.11657425657</v>
      </c>
    </row>
    <row r="177" spans="1:4" ht="12.75">
      <c r="A177" s="25">
        <v>28825</v>
      </c>
      <c r="B177" s="21">
        <v>17.10377053838722</v>
      </c>
      <c r="C177" s="12">
        <f t="shared" si="6"/>
        <v>1.0263157894736843</v>
      </c>
      <c r="D177" s="13">
        <f t="shared" si="5"/>
        <v>0.11366392702</v>
      </c>
    </row>
    <row r="178" spans="1:4" ht="12.75">
      <c r="A178" s="25">
        <v>28856</v>
      </c>
      <c r="B178" s="21">
        <v>17.55386976308162</v>
      </c>
      <c r="C178" s="12">
        <f t="shared" si="6"/>
        <v>1.0225812373783734</v>
      </c>
      <c r="D178" s="13">
        <f t="shared" si="5"/>
        <v>0.11074946736</v>
      </c>
    </row>
    <row r="179" spans="1:4" ht="12.75">
      <c r="A179" s="25">
        <v>28887</v>
      </c>
      <c r="B179" s="21">
        <v>17.950257863110817</v>
      </c>
      <c r="C179" s="12">
        <f t="shared" si="6"/>
        <v>1.023249551166966</v>
      </c>
      <c r="D179" s="13">
        <f t="shared" si="5"/>
        <v>0.1083038328</v>
      </c>
    </row>
    <row r="180" spans="1:4" ht="12.75">
      <c r="A180" s="25">
        <v>28915</v>
      </c>
      <c r="B180" s="21">
        <v>18.367593301759445</v>
      </c>
      <c r="C180" s="12">
        <f t="shared" si="6"/>
        <v>1.0249729508436412</v>
      </c>
      <c r="D180" s="13">
        <f t="shared" si="5"/>
        <v>0.10584302986</v>
      </c>
    </row>
    <row r="181" spans="1:4" ht="12.75">
      <c r="A181" s="25">
        <v>28946</v>
      </c>
      <c r="B181" s="21">
        <v>18.826286306400277</v>
      </c>
      <c r="C181" s="12">
        <f t="shared" si="6"/>
        <v>1.037459701577701</v>
      </c>
      <c r="D181" s="13">
        <f t="shared" si="5"/>
        <v>0.10326421763</v>
      </c>
    </row>
    <row r="182" spans="1:4" ht="12.75">
      <c r="A182" s="25">
        <v>28976</v>
      </c>
      <c r="B182" s="21">
        <v>19.53151337325439</v>
      </c>
      <c r="C182" s="12">
        <f t="shared" si="6"/>
        <v>1.0382246177538226</v>
      </c>
      <c r="D182" s="13">
        <f t="shared" si="5"/>
        <v>0.09953564218</v>
      </c>
    </row>
    <row r="183" spans="1:4" ht="12.75">
      <c r="A183" s="25">
        <v>29007</v>
      </c>
      <c r="B183" s="21">
        <v>20.278098006100713</v>
      </c>
      <c r="C183" s="12">
        <f t="shared" si="6"/>
        <v>1.0332679980929174</v>
      </c>
      <c r="D183" s="13">
        <f t="shared" si="5"/>
        <v>0.09587100949</v>
      </c>
    </row>
    <row r="184" spans="1:4" ht="12.75">
      <c r="A184" s="25">
        <v>29037</v>
      </c>
      <c r="B184" s="21">
        <v>20.952709731895663</v>
      </c>
      <c r="C184" s="12">
        <f t="shared" si="6"/>
        <v>1.027198154319405</v>
      </c>
      <c r="D184" s="13">
        <f t="shared" si="5"/>
        <v>0.09278426281</v>
      </c>
    </row>
    <row r="185" spans="1:4" ht="12.75">
      <c r="A185" s="25">
        <v>29068</v>
      </c>
      <c r="B185" s="21">
        <v>21.52258476459346</v>
      </c>
      <c r="C185" s="12">
        <f t="shared" si="6"/>
        <v>1.0287739262808515</v>
      </c>
      <c r="D185" s="13">
        <f t="shared" si="5"/>
        <v>0.09032752095</v>
      </c>
    </row>
    <row r="186" spans="1:4" ht="12.75">
      <c r="A186" s="25">
        <v>29099</v>
      </c>
      <c r="B186" s="21">
        <v>22.14187403198325</v>
      </c>
      <c r="C186" s="12">
        <f t="shared" si="6"/>
        <v>1.0401707743062294</v>
      </c>
      <c r="D186" s="13">
        <f t="shared" si="5"/>
        <v>0.0878011375</v>
      </c>
    </row>
    <row r="187" spans="1:4" ht="12.75">
      <c r="A187" s="25">
        <v>29129</v>
      </c>
      <c r="B187" s="21">
        <v>23.03133025643901</v>
      </c>
      <c r="C187" s="12">
        <f t="shared" si="6"/>
        <v>1.0458722014925375</v>
      </c>
      <c r="D187" s="13">
        <f t="shared" si="5"/>
        <v>0.08441030998</v>
      </c>
    </row>
    <row r="188" spans="1:4" ht="12.75">
      <c r="A188" s="25">
        <v>29160</v>
      </c>
      <c r="B188" s="21">
        <v>24.087828078603554</v>
      </c>
      <c r="C188" s="12">
        <f t="shared" si="6"/>
        <v>1.0451312239391708</v>
      </c>
      <c r="D188" s="13">
        <f t="shared" si="5"/>
        <v>0.08070805387</v>
      </c>
    </row>
    <row r="189" spans="1:4" ht="12.75">
      <c r="A189" s="25">
        <v>29190</v>
      </c>
      <c r="B189" s="21">
        <v>25.174941241827256</v>
      </c>
      <c r="C189" s="12">
        <f t="shared" si="6"/>
        <v>1.0407928143201552</v>
      </c>
      <c r="D189" s="13">
        <f t="shared" si="5"/>
        <v>0.07722289032</v>
      </c>
    </row>
    <row r="190" spans="1:4" ht="12.75">
      <c r="A190" s="25">
        <v>29221</v>
      </c>
      <c r="B190" s="21">
        <v>26.201897945425934</v>
      </c>
      <c r="C190" s="12">
        <f t="shared" si="6"/>
        <v>1.0420228358239552</v>
      </c>
      <c r="D190" s="13">
        <f t="shared" si="5"/>
        <v>0.07419621778</v>
      </c>
    </row>
    <row r="191" spans="1:4" ht="12.75">
      <c r="A191" s="25">
        <v>29252</v>
      </c>
      <c r="B191" s="21">
        <v>27.302976001062596</v>
      </c>
      <c r="C191" s="12">
        <f t="shared" si="6"/>
        <v>1.037003521334566</v>
      </c>
      <c r="D191" s="13">
        <f t="shared" si="5"/>
        <v>0.07120402282</v>
      </c>
    </row>
    <row r="192" spans="1:4" ht="12.75">
      <c r="A192" s="25">
        <v>29281</v>
      </c>
      <c r="B192" s="21">
        <v>28.31328225601506</v>
      </c>
      <c r="C192" s="12">
        <f t="shared" si="6"/>
        <v>1.0369920704177258</v>
      </c>
      <c r="D192" s="13">
        <f t="shared" si="5"/>
        <v>0.06866324111</v>
      </c>
    </row>
    <row r="193" spans="1:4" ht="12.75">
      <c r="A193" s="25">
        <v>29312</v>
      </c>
      <c r="B193" s="21">
        <v>29.360649186986517</v>
      </c>
      <c r="C193" s="12">
        <f t="shared" si="6"/>
        <v>1.0369896092492317</v>
      </c>
      <c r="D193" s="13">
        <f t="shared" si="5"/>
        <v>0.06621385358</v>
      </c>
    </row>
    <row r="194" spans="1:4" ht="12.75">
      <c r="A194" s="25">
        <v>29342</v>
      </c>
      <c r="B194" s="21">
        <v>30.44668812771692</v>
      </c>
      <c r="C194" s="12">
        <f t="shared" si="6"/>
        <v>1.0339942843030026</v>
      </c>
      <c r="D194" s="13">
        <f t="shared" si="5"/>
        <v>0.0638519933</v>
      </c>
    </row>
    <row r="195" spans="1:4" ht="12.75">
      <c r="A195" s="25">
        <v>29373</v>
      </c>
      <c r="B195" s="21">
        <v>31.481701500015383</v>
      </c>
      <c r="C195" s="12">
        <f t="shared" si="6"/>
        <v>1.032006551447631</v>
      </c>
      <c r="D195" s="13">
        <f t="shared" si="5"/>
        <v>0.06175275267</v>
      </c>
    </row>
    <row r="196" spans="1:4" ht="12.75">
      <c r="A196" s="25">
        <v>29403</v>
      </c>
      <c r="B196" s="21">
        <v>32.48932219873459</v>
      </c>
      <c r="C196" s="12">
        <f t="shared" si="6"/>
        <v>1.0320058192398618</v>
      </c>
      <c r="D196" s="13">
        <f t="shared" si="5"/>
        <v>0.05983755876</v>
      </c>
    </row>
    <row r="197" spans="1:4" ht="12.75">
      <c r="A197" s="25">
        <v>29434</v>
      </c>
      <c r="B197" s="21">
        <v>33.52916957225292</v>
      </c>
      <c r="C197" s="12">
        <f t="shared" si="6"/>
        <v>1.032006407689227</v>
      </c>
      <c r="D197" s="13">
        <f t="shared" si="5"/>
        <v>0.05798180364</v>
      </c>
    </row>
    <row r="198" spans="1:4" ht="12.75">
      <c r="A198" s="25">
        <v>29465</v>
      </c>
      <c r="B198" s="21">
        <v>34.60231784306367</v>
      </c>
      <c r="C198" s="12">
        <f t="shared" si="6"/>
        <v>1.030004811946044</v>
      </c>
      <c r="D198" s="13">
        <f t="shared" si="5"/>
        <v>0.05618356941</v>
      </c>
    </row>
    <row r="199" spans="1:4" ht="12.75">
      <c r="A199" s="25">
        <v>29495</v>
      </c>
      <c r="B199" s="21">
        <v>35.64055388284204</v>
      </c>
      <c r="C199" s="12">
        <f t="shared" si="6"/>
        <v>1.0319940924709146</v>
      </c>
      <c r="D199" s="13">
        <f aca="true" t="shared" si="7" ref="D199:D262">ROUND(($B$4/B199),11)</f>
        <v>0.05454689994</v>
      </c>
    </row>
    <row r="200" spans="1:4" ht="12.75">
      <c r="A200" s="25">
        <v>29526</v>
      </c>
      <c r="B200" s="21">
        <v>36.7808410594843</v>
      </c>
      <c r="C200" s="12">
        <f t="shared" si="6"/>
        <v>1.0319952102104295</v>
      </c>
      <c r="D200" s="13">
        <f t="shared" si="7"/>
        <v>0.05285582576</v>
      </c>
    </row>
    <row r="201" spans="1:4" ht="12.75">
      <c r="A201" s="25">
        <v>29556</v>
      </c>
      <c r="B201" s="21">
        <v>37.9576518008989</v>
      </c>
      <c r="C201" s="12">
        <f t="shared" si="6"/>
        <v>1.0449978774586104</v>
      </c>
      <c r="D201" s="13">
        <f t="shared" si="7"/>
        <v>0.05121712314</v>
      </c>
    </row>
    <row r="202" spans="1:4" ht="12.75">
      <c r="A202" s="25">
        <v>29587</v>
      </c>
      <c r="B202" s="21">
        <v>39.665665565252354</v>
      </c>
      <c r="C202" s="12">
        <f t="shared" si="6"/>
        <v>1.0500067704807041</v>
      </c>
      <c r="D202" s="13">
        <f t="shared" si="7"/>
        <v>0.04901170064</v>
      </c>
    </row>
    <row r="203" spans="1:4" ht="12.75">
      <c r="A203" s="25">
        <v>29618</v>
      </c>
      <c r="B203" s="21">
        <v>41.649217399138294</v>
      </c>
      <c r="C203" s="12">
        <f t="shared" si="6"/>
        <v>1.0647382742478368</v>
      </c>
      <c r="D203" s="13">
        <f t="shared" si="7"/>
        <v>0.04667750915</v>
      </c>
    </row>
    <row r="204" spans="1:4" ht="12.75">
      <c r="A204" s="25">
        <v>29646</v>
      </c>
      <c r="B204" s="21">
        <v>44.345515857331485</v>
      </c>
      <c r="C204" s="12">
        <f t="shared" si="6"/>
        <v>1.0632607826750482</v>
      </c>
      <c r="D204" s="13">
        <f t="shared" si="7"/>
        <v>0.04383942071</v>
      </c>
    </row>
    <row r="205" spans="1:4" ht="12.75">
      <c r="A205" s="25">
        <v>29677</v>
      </c>
      <c r="B205" s="21">
        <v>47.15084789859503</v>
      </c>
      <c r="C205" s="12">
        <f t="shared" si="6"/>
        <v>1.0599981773859157</v>
      </c>
      <c r="D205" s="13">
        <f t="shared" si="7"/>
        <v>0.04123110852</v>
      </c>
    </row>
    <row r="206" spans="1:4" ht="12.75">
      <c r="A206" s="25">
        <v>29707</v>
      </c>
      <c r="B206" s="21">
        <v>49.97981283471127</v>
      </c>
      <c r="C206" s="12">
        <f t="shared" si="6"/>
        <v>1.0599980656185186</v>
      </c>
      <c r="D206" s="13">
        <f t="shared" si="7"/>
        <v>0.03889733907</v>
      </c>
    </row>
    <row r="207" spans="1:4" ht="12.75">
      <c r="A207" s="25">
        <v>29738</v>
      </c>
      <c r="B207" s="21">
        <v>52.97850492476955</v>
      </c>
      <c r="C207" s="12">
        <f t="shared" si="6"/>
        <v>1.0599983778742041</v>
      </c>
      <c r="D207" s="13">
        <f t="shared" si="7"/>
        <v>0.03669566986</v>
      </c>
    </row>
    <row r="208" spans="1:4" ht="12.75">
      <c r="A208" s="25">
        <v>29768</v>
      </c>
      <c r="B208" s="21">
        <v>56.15712928245626</v>
      </c>
      <c r="C208" s="12">
        <f t="shared" si="6"/>
        <v>1.0599977045354554</v>
      </c>
      <c r="D208" s="13">
        <f t="shared" si="7"/>
        <v>0.03461860945</v>
      </c>
    </row>
    <row r="209" spans="1:4" ht="12.75">
      <c r="A209" s="25">
        <v>29799</v>
      </c>
      <c r="B209" s="21">
        <v>59.52642813270444</v>
      </c>
      <c r="C209" s="12">
        <f t="shared" si="6"/>
        <v>1.058000306784448</v>
      </c>
      <c r="D209" s="13">
        <f t="shared" si="7"/>
        <v>0.03265913624</v>
      </c>
    </row>
    <row r="210" spans="1:4" ht="12.75">
      <c r="A210" s="25">
        <v>29830</v>
      </c>
      <c r="B210" s="21">
        <v>62.97897922618369</v>
      </c>
      <c r="C210" s="12">
        <f t="shared" si="6"/>
        <v>1.057003965715748</v>
      </c>
      <c r="D210" s="13">
        <f t="shared" si="7"/>
        <v>0.03086873986</v>
      </c>
    </row>
    <row r="211" spans="1:4" ht="12.75">
      <c r="A211" s="25">
        <v>29860</v>
      </c>
      <c r="B211" s="21">
        <v>66.56903079880587</v>
      </c>
      <c r="C211" s="12">
        <f t="shared" si="6"/>
        <v>1.0570038486674895</v>
      </c>
      <c r="D211" s="13">
        <f t="shared" si="7"/>
        <v>0.02920399626</v>
      </c>
    </row>
    <row r="212" spans="1:4" ht="12.75">
      <c r="A212" s="25">
        <v>29891</v>
      </c>
      <c r="B212" s="21">
        <v>70.36372175640246</v>
      </c>
      <c r="C212" s="12">
        <f t="shared" si="6"/>
        <v>1.0549983206619644</v>
      </c>
      <c r="D212" s="13">
        <f t="shared" si="7"/>
        <v>0.02762903493</v>
      </c>
    </row>
    <row r="213" spans="1:4" ht="12.75">
      <c r="A213" s="25">
        <v>29921</v>
      </c>
      <c r="B213" s="21">
        <v>74.23360828853032</v>
      </c>
      <c r="C213" s="12">
        <f t="shared" si="6"/>
        <v>1.0520009550752847</v>
      </c>
      <c r="D213" s="13">
        <f t="shared" si="7"/>
        <v>0.02618870039</v>
      </c>
    </row>
    <row r="214" spans="1:4" ht="12.75">
      <c r="A214" s="25">
        <v>29952</v>
      </c>
      <c r="B214" s="21">
        <v>78.09382681821846</v>
      </c>
      <c r="C214" s="12">
        <f t="shared" si="6"/>
        <v>1.0500013755536604</v>
      </c>
      <c r="D214" s="13">
        <f t="shared" si="7"/>
        <v>0.02489417929</v>
      </c>
    </row>
    <row r="215" spans="1:4" ht="12.75">
      <c r="A215" s="25">
        <v>29983</v>
      </c>
      <c r="B215" s="21">
        <v>81.99862558137872</v>
      </c>
      <c r="C215" s="12">
        <f t="shared" si="6"/>
        <v>1.0499980349259166</v>
      </c>
      <c r="D215" s="13">
        <f t="shared" si="7"/>
        <v>0.02370871112</v>
      </c>
    </row>
    <row r="216" spans="1:4" ht="12.75">
      <c r="A216" s="25">
        <v>30011</v>
      </c>
      <c r="B216" s="21">
        <v>86.09839572707365</v>
      </c>
      <c r="C216" s="12">
        <f t="shared" si="6"/>
        <v>1.0500003119171049</v>
      </c>
      <c r="D216" s="13">
        <f t="shared" si="7"/>
        <v>0.02257976714</v>
      </c>
    </row>
    <row r="217" spans="1:4" ht="12.75">
      <c r="A217" s="25">
        <v>30042</v>
      </c>
      <c r="B217" s="21">
        <v>90.40334236898966</v>
      </c>
      <c r="C217" s="12">
        <f t="shared" si="6"/>
        <v>1.0549983958553655</v>
      </c>
      <c r="D217" s="13">
        <f t="shared" si="7"/>
        <v>0.02150453374</v>
      </c>
    </row>
    <row r="218" spans="1:4" ht="12.75">
      <c r="A218" s="25">
        <v>30072</v>
      </c>
      <c r="B218" s="21">
        <v>95.37538117924748</v>
      </c>
      <c r="C218" s="12">
        <f t="shared" si="6"/>
        <v>1.0549977192221702</v>
      </c>
      <c r="D218" s="13">
        <f t="shared" si="7"/>
        <v>0.0203834753</v>
      </c>
    </row>
    <row r="219" spans="1:4" ht="12.75">
      <c r="A219" s="25">
        <v>30103</v>
      </c>
      <c r="B219" s="21">
        <v>100.6208096140512</v>
      </c>
      <c r="C219" s="12">
        <f t="shared" si="6"/>
        <v>1.0550024821578226</v>
      </c>
      <c r="D219" s="13">
        <f t="shared" si="7"/>
        <v>0.01932087144</v>
      </c>
    </row>
    <row r="220" spans="1:4" ht="12.75">
      <c r="A220" s="25">
        <v>30133</v>
      </c>
      <c r="B220" s="21">
        <v>106.15520389955371</v>
      </c>
      <c r="C220" s="12">
        <f t="shared" si="6"/>
        <v>1.0599976725477</v>
      </c>
      <c r="D220" s="13">
        <f t="shared" si="7"/>
        <v>0.01831357913</v>
      </c>
    </row>
    <row r="221" spans="1:4" ht="12.75">
      <c r="A221" s="25">
        <v>30164</v>
      </c>
      <c r="B221" s="21">
        <v>112.52426906235347</v>
      </c>
      <c r="C221" s="12">
        <f t="shared" si="6"/>
        <v>1.0700003341304731</v>
      </c>
      <c r="D221" s="13">
        <f t="shared" si="7"/>
        <v>0.01727699938</v>
      </c>
    </row>
    <row r="222" spans="1:4" ht="12.75">
      <c r="A222" s="25">
        <v>30195</v>
      </c>
      <c r="B222" s="21">
        <v>120.40100549450547</v>
      </c>
      <c r="C222" s="12">
        <f t="shared" si="6"/>
        <v>1.069997858710587</v>
      </c>
      <c r="D222" s="13">
        <f t="shared" si="7"/>
        <v>0.01614672335</v>
      </c>
    </row>
    <row r="223" spans="1:4" ht="12.75">
      <c r="A223" s="25">
        <v>30225</v>
      </c>
      <c r="B223" s="21">
        <v>128.82881806572246</v>
      </c>
      <c r="C223" s="12">
        <f t="shared" si="6"/>
        <v>1.0700006253778322</v>
      </c>
      <c r="D223" s="13">
        <f t="shared" si="7"/>
        <v>0.01509042585</v>
      </c>
    </row>
    <row r="224" spans="1:4" ht="12.75">
      <c r="A224" s="25">
        <v>30256</v>
      </c>
      <c r="B224" s="21">
        <v>137.84691589701</v>
      </c>
      <c r="C224" s="12">
        <f t="shared" si="6"/>
        <v>1.0650002922324613</v>
      </c>
      <c r="D224" s="13">
        <f t="shared" si="7"/>
        <v>0.01410319349</v>
      </c>
    </row>
    <row r="225" spans="1:4" ht="12.75">
      <c r="A225" s="25">
        <v>30286</v>
      </c>
      <c r="B225" s="21">
        <v>146.80700571365918</v>
      </c>
      <c r="C225" s="12">
        <f t="shared" si="6"/>
        <v>1.0649990670515537</v>
      </c>
      <c r="D225" s="13">
        <f t="shared" si="7"/>
        <v>0.01324243156</v>
      </c>
    </row>
    <row r="226" spans="1:4" ht="12.75">
      <c r="A226" s="25">
        <v>30317</v>
      </c>
      <c r="B226" s="21">
        <v>156.34932412167913</v>
      </c>
      <c r="C226" s="12">
        <f t="shared" si="6"/>
        <v>1.0600014428378561</v>
      </c>
      <c r="D226" s="13">
        <f t="shared" si="7"/>
        <v>0.01243421893</v>
      </c>
    </row>
    <row r="227" spans="1:4" ht="12.75">
      <c r="A227" s="25">
        <v>30348</v>
      </c>
      <c r="B227" s="21">
        <v>165.73050915570352</v>
      </c>
      <c r="C227" s="12">
        <f t="shared" si="6"/>
        <v>1.0669985318853121</v>
      </c>
      <c r="D227" s="13">
        <f t="shared" si="7"/>
        <v>0.01173037925</v>
      </c>
    </row>
    <row r="228" spans="1:4" ht="12.75">
      <c r="A228" s="25">
        <v>30376</v>
      </c>
      <c r="B228" s="21">
        <v>176.83420995774094</v>
      </c>
      <c r="C228" s="12">
        <f aca="true" t="shared" si="8" ref="C228:C262">B229/B228</f>
        <v>1.0900003644846188</v>
      </c>
      <c r="D228" s="13">
        <f t="shared" si="7"/>
        <v>0.01099381012</v>
      </c>
    </row>
    <row r="229" spans="1:4" ht="12.75">
      <c r="A229" s="25">
        <v>30407</v>
      </c>
      <c r="B229" s="21">
        <v>192.74935330728724</v>
      </c>
      <c r="C229" s="12">
        <f t="shared" si="8"/>
        <v>1.0900009195709783</v>
      </c>
      <c r="D229" s="13">
        <f t="shared" si="7"/>
        <v>0.01008606095</v>
      </c>
    </row>
    <row r="230" spans="1:4" ht="12.75">
      <c r="A230" s="25">
        <v>30437</v>
      </c>
      <c r="B230" s="21">
        <v>210.09697235165447</v>
      </c>
      <c r="C230" s="12">
        <f t="shared" si="8"/>
        <v>1.08000030677905</v>
      </c>
      <c r="D230" s="13">
        <f t="shared" si="7"/>
        <v>0.00925325912</v>
      </c>
    </row>
    <row r="231" spans="1:4" ht="12.75">
      <c r="A231" s="25">
        <v>30468</v>
      </c>
      <c r="B231" s="21">
        <v>226.90479459313642</v>
      </c>
      <c r="C231" s="12">
        <f t="shared" si="8"/>
        <v>1.0779990247458895</v>
      </c>
      <c r="D231" s="13">
        <f t="shared" si="7"/>
        <v>0.00856783009</v>
      </c>
    </row>
    <row r="232" spans="1:4" ht="12.75">
      <c r="A232" s="25">
        <v>30498</v>
      </c>
      <c r="B232" s="21">
        <v>244.60314728156743</v>
      </c>
      <c r="C232" s="12">
        <f t="shared" si="8"/>
        <v>1.0899990118685565</v>
      </c>
      <c r="D232" s="13">
        <f t="shared" si="7"/>
        <v>0.00794790152</v>
      </c>
    </row>
    <row r="233" spans="1:4" ht="12.75">
      <c r="A233" s="25">
        <v>30529</v>
      </c>
      <c r="B233" s="21">
        <v>266.6171888368475</v>
      </c>
      <c r="C233" s="12">
        <f t="shared" si="8"/>
        <v>1.0849995265828754</v>
      </c>
      <c r="D233" s="13">
        <f t="shared" si="7"/>
        <v>0.00729165938</v>
      </c>
    </row>
    <row r="234" spans="1:4" ht="12.75">
      <c r="A234" s="25">
        <v>30560</v>
      </c>
      <c r="B234" s="21">
        <v>289.2795236668366</v>
      </c>
      <c r="C234" s="12">
        <f t="shared" si="8"/>
        <v>1.0949991087741187</v>
      </c>
      <c r="D234" s="13">
        <f t="shared" si="7"/>
        <v>0.00672042633</v>
      </c>
    </row>
    <row r="235" spans="1:4" ht="12.75">
      <c r="A235" s="25">
        <v>30590</v>
      </c>
      <c r="B235" s="21">
        <v>316.76082060178766</v>
      </c>
      <c r="C235" s="12">
        <f t="shared" si="8"/>
        <v>1.0970005883859066</v>
      </c>
      <c r="D235" s="13">
        <f t="shared" si="7"/>
        <v>0.00613738063</v>
      </c>
    </row>
    <row r="236" spans="1:4" ht="12.75">
      <c r="A236" s="25">
        <v>30621</v>
      </c>
      <c r="B236" s="21">
        <v>347.4868065777637</v>
      </c>
      <c r="C236" s="12">
        <f t="shared" si="8"/>
        <v>1.0839996599454367</v>
      </c>
      <c r="D236" s="13">
        <f t="shared" si="7"/>
        <v>0.0055946922</v>
      </c>
    </row>
    <row r="237" spans="1:4" ht="12.75">
      <c r="A237" s="25">
        <v>30651</v>
      </c>
      <c r="B237" s="21">
        <v>376.67558016582154</v>
      </c>
      <c r="C237" s="12">
        <f t="shared" si="8"/>
        <v>1.076000393555388</v>
      </c>
      <c r="D237" s="13">
        <f t="shared" si="7"/>
        <v>0.00516115678</v>
      </c>
    </row>
    <row r="238" spans="1:4" ht="12.75">
      <c r="A238" s="25">
        <v>30682</v>
      </c>
      <c r="B238" s="21">
        <v>405.30307250112804</v>
      </c>
      <c r="C238" s="12">
        <f t="shared" si="8"/>
        <v>1.0993257337019182</v>
      </c>
      <c r="D238" s="13">
        <f t="shared" si="7"/>
        <v>0.00479661236</v>
      </c>
    </row>
    <row r="239" spans="1:4" ht="12.75">
      <c r="A239" s="25">
        <v>30713</v>
      </c>
      <c r="B239" s="21">
        <v>445.5600975489443</v>
      </c>
      <c r="C239" s="12">
        <f t="shared" si="8"/>
        <v>1.1216468225505667</v>
      </c>
      <c r="D239" s="13">
        <f t="shared" si="7"/>
        <v>0.00436323122</v>
      </c>
    </row>
    <row r="240" spans="1:4" ht="12.75">
      <c r="A240" s="25">
        <v>30742</v>
      </c>
      <c r="B240" s="21">
        <v>499.76106767109394</v>
      </c>
      <c r="C240" s="12">
        <f t="shared" si="8"/>
        <v>1.0999998925263927</v>
      </c>
      <c r="D240" s="13">
        <f t="shared" si="7"/>
        <v>0.00389002236</v>
      </c>
    </row>
    <row r="241" spans="1:4" ht="12.75">
      <c r="A241" s="25">
        <v>30773</v>
      </c>
      <c r="B241" s="21">
        <v>549.7371207270786</v>
      </c>
      <c r="C241" s="12">
        <f t="shared" si="8"/>
        <v>1.0889998798249547</v>
      </c>
      <c r="D241" s="13">
        <f t="shared" si="7"/>
        <v>0.00353638431</v>
      </c>
    </row>
    <row r="242" spans="1:4" ht="12.75">
      <c r="A242" s="25">
        <v>30803</v>
      </c>
      <c r="B242" s="21">
        <v>598.6636584071052</v>
      </c>
      <c r="C242" s="12">
        <f t="shared" si="8"/>
        <v>1.0889997209758846</v>
      </c>
      <c r="D242" s="13">
        <f t="shared" si="7"/>
        <v>0.00324736887</v>
      </c>
    </row>
    <row r="243" spans="1:4" ht="12.75">
      <c r="A243" s="25">
        <v>30834</v>
      </c>
      <c r="B243" s="21">
        <v>651.9445569637398</v>
      </c>
      <c r="C243" s="12">
        <f t="shared" si="8"/>
        <v>1.09199965727411</v>
      </c>
      <c r="D243" s="13">
        <f t="shared" si="7"/>
        <v>0.00298197401</v>
      </c>
    </row>
    <row r="244" spans="1:4" ht="12.75">
      <c r="A244" s="25">
        <v>30864</v>
      </c>
      <c r="B244" s="21">
        <v>711.9232327661254</v>
      </c>
      <c r="C244" s="12">
        <f t="shared" si="8"/>
        <v>1.1029999238004415</v>
      </c>
      <c r="D244" s="13">
        <f t="shared" si="7"/>
        <v>0.00273074629</v>
      </c>
    </row>
    <row r="245" spans="1:4" ht="12.75">
      <c r="A245" s="25">
        <v>30895</v>
      </c>
      <c r="B245" s="21">
        <v>785.2512714928002</v>
      </c>
      <c r="C245" s="12">
        <f t="shared" si="8"/>
        <v>1.1060205610161493</v>
      </c>
      <c r="D245" s="13">
        <f t="shared" si="7"/>
        <v>0.00247574477</v>
      </c>
    </row>
    <row r="246" spans="1:4" ht="12.75">
      <c r="A246" s="25">
        <v>30926</v>
      </c>
      <c r="B246" s="21">
        <v>868.5040518351115</v>
      </c>
      <c r="C246" s="12">
        <f t="shared" si="8"/>
        <v>1.1049795577093502</v>
      </c>
      <c r="D246" s="13">
        <f t="shared" si="7"/>
        <v>0.00223842563</v>
      </c>
    </row>
    <row r="247" spans="1:4" ht="12.75">
      <c r="A247" s="25">
        <v>30956</v>
      </c>
      <c r="B247" s="21">
        <v>959.67922306554</v>
      </c>
      <c r="C247" s="12">
        <f t="shared" si="8"/>
        <v>1.125999724638476</v>
      </c>
      <c r="D247" s="13">
        <f t="shared" si="7"/>
        <v>0.00202576203</v>
      </c>
    </row>
    <row r="248" spans="1:4" ht="12.75">
      <c r="A248" s="25">
        <v>30987</v>
      </c>
      <c r="B248" s="21">
        <v>1080.5985409130647</v>
      </c>
      <c r="C248" s="12">
        <f t="shared" si="8"/>
        <v>1.0989998861756047</v>
      </c>
      <c r="D248" s="13">
        <f t="shared" si="7"/>
        <v>0.00179907861</v>
      </c>
    </row>
    <row r="249" spans="1:4" ht="12.75">
      <c r="A249" s="25">
        <v>31017</v>
      </c>
      <c r="B249" s="21">
        <v>1187.5776734649826</v>
      </c>
      <c r="C249" s="12">
        <f t="shared" si="8"/>
        <v>1.1050000768866863</v>
      </c>
      <c r="D249" s="13">
        <f t="shared" si="7"/>
        <v>0.00163701438</v>
      </c>
    </row>
    <row r="250" spans="1:4" ht="12.75">
      <c r="A250" s="25">
        <v>31048</v>
      </c>
      <c r="B250" s="21">
        <v>1312.2734204877179</v>
      </c>
      <c r="C250" s="12">
        <f t="shared" si="8"/>
        <v>1.126000018009124</v>
      </c>
      <c r="D250" s="13">
        <f t="shared" si="7"/>
        <v>0.00148146087</v>
      </c>
    </row>
    <row r="251" spans="1:4" ht="12.75">
      <c r="A251" s="25">
        <v>31079</v>
      </c>
      <c r="B251" s="21">
        <v>1477.6198951020651</v>
      </c>
      <c r="C251" s="12">
        <f t="shared" si="8"/>
        <v>1.1019999636502427</v>
      </c>
      <c r="D251" s="13">
        <f t="shared" si="7"/>
        <v>0.00131568459</v>
      </c>
    </row>
    <row r="252" spans="1:4" ht="12.75">
      <c r="A252" s="25">
        <v>31107</v>
      </c>
      <c r="B252" s="21">
        <v>1628.337070691351</v>
      </c>
      <c r="C252" s="12">
        <f t="shared" si="8"/>
        <v>1.1269998551947003</v>
      </c>
      <c r="D252" s="13">
        <f t="shared" si="7"/>
        <v>0.0011939062</v>
      </c>
    </row>
    <row r="253" spans="1:4" ht="12.75">
      <c r="A253" s="25">
        <v>31138</v>
      </c>
      <c r="B253" s="21">
        <v>1835.1356428773151</v>
      </c>
      <c r="C253" s="12">
        <f t="shared" si="8"/>
        <v>1.118293008089439</v>
      </c>
      <c r="D253" s="13">
        <f t="shared" si="7"/>
        <v>0.00105936677</v>
      </c>
    </row>
    <row r="254" spans="1:4" ht="12.75">
      <c r="A254" s="25">
        <v>31168</v>
      </c>
      <c r="B254" s="21">
        <v>2052.2193583254193</v>
      </c>
      <c r="C254" s="12">
        <f t="shared" si="8"/>
        <v>1.100058992170844</v>
      </c>
      <c r="D254" s="13">
        <f t="shared" si="7"/>
        <v>0.00094730698</v>
      </c>
    </row>
    <row r="255" spans="1:4" ht="12.75">
      <c r="A255" s="25">
        <v>31199</v>
      </c>
      <c r="B255" s="21">
        <v>2257.562359032957</v>
      </c>
      <c r="C255" s="12">
        <f t="shared" si="8"/>
        <v>1.0920819974324056</v>
      </c>
      <c r="D255" s="13">
        <f t="shared" si="7"/>
        <v>0.00086114198</v>
      </c>
    </row>
    <row r="256" spans="1:4" ht="12.75">
      <c r="A256" s="25">
        <v>31229</v>
      </c>
      <c r="B256" s="21">
        <v>2465.4432103809254</v>
      </c>
      <c r="C256" s="12">
        <f t="shared" si="8"/>
        <v>1.0761399689032547</v>
      </c>
      <c r="D256" s="13">
        <f t="shared" si="7"/>
        <v>0.00078853235</v>
      </c>
    </row>
    <row r="257" spans="1:4" ht="12.75">
      <c r="A257" s="25">
        <v>31260</v>
      </c>
      <c r="B257" s="21">
        <v>2653.1619797520693</v>
      </c>
      <c r="C257" s="12">
        <f t="shared" si="8"/>
        <v>1.0817970689646796</v>
      </c>
      <c r="D257" s="13">
        <f t="shared" si="7"/>
        <v>0.00073274144</v>
      </c>
    </row>
    <row r="258" spans="1:4" ht="12.75">
      <c r="A258" s="25">
        <v>31291</v>
      </c>
      <c r="B258" s="21">
        <v>2870.1828531843153</v>
      </c>
      <c r="C258" s="12">
        <f t="shared" si="8"/>
        <v>1.0909999363741498</v>
      </c>
      <c r="D258" s="13">
        <f t="shared" si="7"/>
        <v>0.00067733724</v>
      </c>
    </row>
    <row r="259" spans="1:4" ht="12.75">
      <c r="A259" s="25">
        <v>31321</v>
      </c>
      <c r="B259" s="21">
        <v>3131.369310206264</v>
      </c>
      <c r="C259" s="12">
        <f t="shared" si="8"/>
        <v>1.0900000343051996</v>
      </c>
      <c r="D259" s="13">
        <f t="shared" si="7"/>
        <v>0.00062084077</v>
      </c>
    </row>
    <row r="260" spans="1:4" ht="12.75">
      <c r="A260" s="25">
        <v>31352</v>
      </c>
      <c r="B260" s="21">
        <v>3413.192655547077</v>
      </c>
      <c r="C260" s="12">
        <f t="shared" si="8"/>
        <v>1.1111999864038111</v>
      </c>
      <c r="D260" s="13">
        <f t="shared" si="7"/>
        <v>0.00056957867</v>
      </c>
    </row>
    <row r="261" spans="1:4" ht="12.75">
      <c r="A261" s="25">
        <v>31382</v>
      </c>
      <c r="B261" s="21">
        <v>3792.7396324375</v>
      </c>
      <c r="C261" s="12">
        <f t="shared" si="8"/>
        <v>1.1336000522278478</v>
      </c>
      <c r="D261" s="13">
        <f t="shared" si="7"/>
        <v>0.0005125798</v>
      </c>
    </row>
    <row r="262" spans="1:4" ht="12.75">
      <c r="A262" s="25">
        <v>31413</v>
      </c>
      <c r="B262" s="21">
        <v>4299.449845417778</v>
      </c>
      <c r="C262" s="12">
        <f t="shared" si="8"/>
        <v>1.1623000597394102</v>
      </c>
      <c r="D262" s="13">
        <f t="shared" si="7"/>
        <v>0.00045216988</v>
      </c>
    </row>
    <row r="263" spans="1:4" ht="12.75">
      <c r="A263" s="25">
        <v>31444</v>
      </c>
      <c r="B263" s="21">
        <v>4997.250812175682</v>
      </c>
      <c r="C263" s="12">
        <f>B264*B263</f>
        <v>28558.607088284218</v>
      </c>
      <c r="D263" s="13">
        <f aca="true" t="shared" si="9" ref="D263:D285">ROUND(($B$4/B263),11)</f>
        <v>0.00038903025</v>
      </c>
    </row>
    <row r="264" spans="1:4" ht="12.75">
      <c r="A264" s="25">
        <v>31472</v>
      </c>
      <c r="B264" s="21">
        <v>5.714863664377592</v>
      </c>
      <c r="C264" s="12">
        <f aca="true" t="shared" si="10" ref="C264:C296">B265/B264</f>
        <v>1</v>
      </c>
      <c r="D264" s="13">
        <f t="shared" si="9"/>
        <v>0.34017989587</v>
      </c>
    </row>
    <row r="265" spans="1:4" ht="12.75">
      <c r="A265" s="25">
        <v>31503</v>
      </c>
      <c r="B265" s="21">
        <v>5.714863664377592</v>
      </c>
      <c r="C265" s="12">
        <f t="shared" si="10"/>
        <v>1</v>
      </c>
      <c r="D265" s="13">
        <f t="shared" si="9"/>
        <v>0.34017989587</v>
      </c>
    </row>
    <row r="266" spans="1:4" ht="12.75">
      <c r="A266" s="25">
        <v>31533</v>
      </c>
      <c r="B266" s="21">
        <v>5.714863664377592</v>
      </c>
      <c r="C266" s="12">
        <f t="shared" si="10"/>
        <v>1</v>
      </c>
      <c r="D266" s="13">
        <f t="shared" si="9"/>
        <v>0.34017989587</v>
      </c>
    </row>
    <row r="267" spans="1:4" ht="12.75">
      <c r="A267" s="25">
        <v>31564</v>
      </c>
      <c r="B267" s="21">
        <v>5.714863664377592</v>
      </c>
      <c r="C267" s="12">
        <f t="shared" si="10"/>
        <v>1</v>
      </c>
      <c r="D267" s="13">
        <f t="shared" si="9"/>
        <v>0.34017989587</v>
      </c>
    </row>
    <row r="268" spans="1:4" ht="12.75">
      <c r="A268" s="25">
        <v>31594</v>
      </c>
      <c r="B268" s="21">
        <v>5.714863664377592</v>
      </c>
      <c r="C268" s="12">
        <f t="shared" si="10"/>
        <v>1</v>
      </c>
      <c r="D268" s="13">
        <f t="shared" si="9"/>
        <v>0.34017989587</v>
      </c>
    </row>
    <row r="269" spans="1:4" ht="12.75">
      <c r="A269" s="25">
        <v>31625</v>
      </c>
      <c r="B269" s="21">
        <v>5.714863664377592</v>
      </c>
      <c r="C269" s="12">
        <f t="shared" si="10"/>
        <v>1</v>
      </c>
      <c r="D269" s="13">
        <f t="shared" si="9"/>
        <v>0.34017989587</v>
      </c>
    </row>
    <row r="270" spans="1:4" ht="12.75">
      <c r="A270" s="25">
        <v>31656</v>
      </c>
      <c r="B270" s="21">
        <v>5.714863664377592</v>
      </c>
      <c r="C270" s="12">
        <f t="shared" si="10"/>
        <v>1</v>
      </c>
      <c r="D270" s="13">
        <f t="shared" si="9"/>
        <v>0.34017989587</v>
      </c>
    </row>
    <row r="271" spans="1:4" ht="12.75">
      <c r="A271" s="25">
        <v>31686</v>
      </c>
      <c r="B271" s="21">
        <v>5.714863664377592</v>
      </c>
      <c r="C271" s="12">
        <f t="shared" si="10"/>
        <v>1</v>
      </c>
      <c r="D271" s="13">
        <f t="shared" si="9"/>
        <v>0.34017989587</v>
      </c>
    </row>
    <row r="272" spans="1:4" ht="12.75">
      <c r="A272" s="25">
        <v>31717</v>
      </c>
      <c r="B272" s="21">
        <v>5.714863664377592</v>
      </c>
      <c r="C272" s="12">
        <f t="shared" si="10"/>
        <v>1</v>
      </c>
      <c r="D272" s="13">
        <f t="shared" si="9"/>
        <v>0.34017989587</v>
      </c>
    </row>
    <row r="273" spans="1:4" ht="12.75">
      <c r="A273" s="25">
        <v>31747</v>
      </c>
      <c r="B273" s="21">
        <v>5.714863664377592</v>
      </c>
      <c r="C273" s="12">
        <f t="shared" si="10"/>
        <v>1</v>
      </c>
      <c r="D273" s="13">
        <f t="shared" si="9"/>
        <v>0.34017989587</v>
      </c>
    </row>
    <row r="274" spans="1:6" ht="12.75">
      <c r="A274" s="25">
        <v>31778</v>
      </c>
      <c r="B274" s="21">
        <v>5.714863664377592</v>
      </c>
      <c r="C274" s="12">
        <f t="shared" si="10"/>
        <v>1</v>
      </c>
      <c r="D274" s="13">
        <f t="shared" si="9"/>
        <v>0.34017989587</v>
      </c>
      <c r="F274" s="2"/>
    </row>
    <row r="275" spans="1:6" ht="12.75">
      <c r="A275" s="25">
        <v>31809</v>
      </c>
      <c r="B275" s="21">
        <v>5.714863664377592</v>
      </c>
      <c r="C275" s="12">
        <f t="shared" si="10"/>
        <v>1.7068609022556391</v>
      </c>
      <c r="D275" s="13">
        <f t="shared" si="9"/>
        <v>0.34017989587</v>
      </c>
      <c r="F275" s="2"/>
    </row>
    <row r="276" spans="1:6" ht="12.75">
      <c r="A276" s="25">
        <v>31837</v>
      </c>
      <c r="B276" s="21">
        <v>9.754477350447505</v>
      </c>
      <c r="C276" s="12">
        <f t="shared" si="10"/>
        <v>1.1451461923902868</v>
      </c>
      <c r="D276" s="13">
        <f t="shared" si="9"/>
        <v>0.19930147525</v>
      </c>
      <c r="F276" s="2"/>
    </row>
    <row r="277" spans="1:6" ht="12.75">
      <c r="A277" s="25">
        <v>31868</v>
      </c>
      <c r="B277" s="21">
        <v>11.170302596622253</v>
      </c>
      <c r="C277" s="12">
        <f t="shared" si="10"/>
        <v>1.2095975381064576</v>
      </c>
      <c r="D277" s="13">
        <f t="shared" si="9"/>
        <v>0.17404020253</v>
      </c>
      <c r="F277" s="2"/>
    </row>
    <row r="278" spans="1:6" ht="12.75">
      <c r="A278" s="25">
        <v>31898</v>
      </c>
      <c r="B278" s="21">
        <v>13.511570520778449</v>
      </c>
      <c r="C278" s="12">
        <f t="shared" si="10"/>
        <v>1.2344172364445856</v>
      </c>
      <c r="D278" s="13">
        <f t="shared" si="9"/>
        <v>0.14388273542</v>
      </c>
      <c r="F278" s="2"/>
    </row>
    <row r="279" spans="1:6" ht="12.75">
      <c r="A279" s="25">
        <v>31929</v>
      </c>
      <c r="B279" s="21">
        <v>16.678915542285463</v>
      </c>
      <c r="C279" s="12">
        <f t="shared" si="10"/>
        <v>1.1802080314301358</v>
      </c>
      <c r="D279" s="13">
        <f t="shared" si="9"/>
        <v>0.1165592404</v>
      </c>
      <c r="F279" s="2"/>
    </row>
    <row r="280" spans="1:6" ht="12.75">
      <c r="A280" s="25">
        <v>31959</v>
      </c>
      <c r="B280" s="21">
        <v>19.684590078550222</v>
      </c>
      <c r="C280" s="12">
        <f t="shared" si="10"/>
        <v>1.0305056072471281</v>
      </c>
      <c r="D280" s="13">
        <f t="shared" si="9"/>
        <v>0.09876160583</v>
      </c>
      <c r="F280" s="2"/>
    </row>
    <row r="281" spans="1:6" ht="12.75">
      <c r="A281" s="25">
        <v>31990</v>
      </c>
      <c r="B281" s="21">
        <v>20.28508045230719</v>
      </c>
      <c r="C281" s="12">
        <f t="shared" si="10"/>
        <v>1.0636004977890752</v>
      </c>
      <c r="D281" s="13">
        <f t="shared" si="9"/>
        <v>0.09583800916</v>
      </c>
      <c r="F281" s="2"/>
    </row>
    <row r="282" spans="1:6" ht="12.75">
      <c r="A282" s="25">
        <v>32021</v>
      </c>
      <c r="B282" s="21">
        <v>21.575221666765366</v>
      </c>
      <c r="C282" s="12">
        <f t="shared" si="10"/>
        <v>1.0568099778436106</v>
      </c>
      <c r="D282" s="13">
        <f t="shared" si="9"/>
        <v>0.0901071496</v>
      </c>
      <c r="F282" s="2"/>
    </row>
    <row r="283" spans="1:6" ht="12.75">
      <c r="A283" s="25">
        <v>32051</v>
      </c>
      <c r="B283" s="21">
        <v>22.800909531625294</v>
      </c>
      <c r="C283" s="12">
        <f t="shared" si="10"/>
        <v>1.091799957598172</v>
      </c>
      <c r="D283" s="13">
        <f t="shared" si="9"/>
        <v>0.08526334108</v>
      </c>
      <c r="F283" s="2"/>
    </row>
    <row r="284" spans="1:6" ht="12.75">
      <c r="A284" s="25">
        <v>32082</v>
      </c>
      <c r="B284" s="21">
        <v>24.894032059828252</v>
      </c>
      <c r="C284" s="12">
        <f t="shared" si="10"/>
        <v>1.1283982048847847</v>
      </c>
      <c r="D284" s="13">
        <f t="shared" si="9"/>
        <v>0.07809428869</v>
      </c>
      <c r="F284" s="2"/>
    </row>
    <row r="285" spans="1:6" ht="12.75">
      <c r="A285" s="25">
        <v>32112</v>
      </c>
      <c r="B285" s="21">
        <v>28.09038108865448</v>
      </c>
      <c r="C285" s="12">
        <f t="shared" si="10"/>
        <v>1.1413984971031952</v>
      </c>
      <c r="D285" s="13">
        <f t="shared" si="9"/>
        <v>0.06920809369</v>
      </c>
      <c r="F285" s="2"/>
    </row>
    <row r="286" spans="1:6" ht="12.75">
      <c r="A286" s="25">
        <v>32143</v>
      </c>
      <c r="B286" s="21">
        <v>32.06231875764624</v>
      </c>
      <c r="C286" s="12">
        <f t="shared" si="10"/>
        <v>1.1651087211445035</v>
      </c>
      <c r="D286" s="13">
        <f aca="true" t="shared" si="11" ref="D286:D349">ROUND(($B$4/B286),10)</f>
        <v>0.0606344707</v>
      </c>
      <c r="F286" s="2"/>
    </row>
    <row r="287" spans="1:6" ht="12.75">
      <c r="A287" s="25">
        <v>32174</v>
      </c>
      <c r="B287" s="21">
        <v>37.35608720464863</v>
      </c>
      <c r="C287" s="12">
        <f t="shared" si="10"/>
        <v>1.1796117900790797</v>
      </c>
      <c r="D287" s="13">
        <f t="shared" si="11"/>
        <v>0.0520418992</v>
      </c>
      <c r="F287" s="2"/>
    </row>
    <row r="288" spans="1:6" ht="12.75">
      <c r="A288" s="25">
        <v>32203</v>
      </c>
      <c r="B288" s="21">
        <v>44.06568089782577</v>
      </c>
      <c r="C288" s="12">
        <f t="shared" si="10"/>
        <v>1.1601009239170181</v>
      </c>
      <c r="D288" s="13">
        <f t="shared" si="11"/>
        <v>0.0441178188</v>
      </c>
      <c r="F288" s="2"/>
    </row>
    <row r="289" spans="1:6" ht="12.75">
      <c r="A289" s="25">
        <v>32234</v>
      </c>
      <c r="B289" s="21">
        <v>51.12063712260017</v>
      </c>
      <c r="C289" s="12">
        <f t="shared" si="10"/>
        <v>1.1927986803534467</v>
      </c>
      <c r="D289" s="13">
        <f t="shared" si="11"/>
        <v>0.0380292938</v>
      </c>
      <c r="F289" s="2"/>
    </row>
    <row r="290" spans="1:6" ht="12.75">
      <c r="A290" s="25">
        <v>32264</v>
      </c>
      <c r="B290" s="21">
        <v>60.9766284986649</v>
      </c>
      <c r="C290" s="12">
        <f t="shared" si="10"/>
        <v>1.1777991138671857</v>
      </c>
      <c r="D290" s="13">
        <f t="shared" si="11"/>
        <v>0.0318824076</v>
      </c>
      <c r="F290" s="2"/>
    </row>
    <row r="291" spans="1:6" ht="12.75">
      <c r="A291" s="25">
        <v>32295</v>
      </c>
      <c r="B291" s="21">
        <v>71.8182190123361</v>
      </c>
      <c r="C291" s="12">
        <f t="shared" si="10"/>
        <v>1.195300347014479</v>
      </c>
      <c r="D291" s="13">
        <f t="shared" si="11"/>
        <v>0.0270694784</v>
      </c>
      <c r="F291" s="2"/>
    </row>
    <row r="292" spans="1:6" ht="12.75">
      <c r="A292" s="25">
        <v>32325</v>
      </c>
      <c r="B292" s="21">
        <v>85.84434210740719</v>
      </c>
      <c r="C292" s="12">
        <f t="shared" si="10"/>
        <v>1.2403989338405517</v>
      </c>
      <c r="D292" s="13">
        <f t="shared" si="11"/>
        <v>0.0226465912</v>
      </c>
      <c r="F292" s="2"/>
    </row>
    <row r="293" spans="1:6" ht="12.75">
      <c r="A293" s="25">
        <v>32356</v>
      </c>
      <c r="B293" s="21">
        <v>106.48123042627145</v>
      </c>
      <c r="C293" s="12">
        <f t="shared" si="10"/>
        <v>1.2065998143739154</v>
      </c>
      <c r="D293" s="13">
        <f t="shared" si="11"/>
        <v>0.0182575062</v>
      </c>
      <c r="F293" s="2"/>
    </row>
    <row r="294" spans="1:6" ht="12.75">
      <c r="A294" s="25">
        <v>32387</v>
      </c>
      <c r="B294" s="21">
        <v>128.48023286664525</v>
      </c>
      <c r="C294" s="12">
        <f t="shared" si="10"/>
        <v>1.2400984925127296</v>
      </c>
      <c r="D294" s="13">
        <f t="shared" si="11"/>
        <v>0.0151313683</v>
      </c>
      <c r="F294" s="2"/>
    </row>
    <row r="295" spans="1:6" ht="12.75">
      <c r="A295" s="25">
        <v>32417</v>
      </c>
      <c r="B295" s="21">
        <v>159.32814309561124</v>
      </c>
      <c r="C295" s="12">
        <f t="shared" si="10"/>
        <v>1.2724995701846353</v>
      </c>
      <c r="D295" s="13">
        <f t="shared" si="11"/>
        <v>0.0122017472</v>
      </c>
      <c r="F295" s="2"/>
    </row>
    <row r="296" spans="1:6" ht="12.75">
      <c r="A296" s="25">
        <v>32448</v>
      </c>
      <c r="B296" s="21">
        <v>202.74499360748138</v>
      </c>
      <c r="C296" s="12">
        <f t="shared" si="10"/>
        <v>1.2692007110442336</v>
      </c>
      <c r="D296" s="13">
        <f t="shared" si="11"/>
        <v>0.0095888026</v>
      </c>
      <c r="F296" s="2"/>
    </row>
    <row r="297" spans="1:6" ht="12.75">
      <c r="A297" s="25">
        <v>32478</v>
      </c>
      <c r="B297" s="21">
        <v>257.32409004727396</v>
      </c>
      <c r="C297" s="12">
        <f>B298*1000/B297</f>
        <v>1.2879005779719426</v>
      </c>
      <c r="D297" s="13">
        <f t="shared" si="11"/>
        <v>0.0075549931</v>
      </c>
      <c r="F297" s="2"/>
    </row>
    <row r="298" spans="1:6" ht="12.75">
      <c r="A298" s="25">
        <v>32509</v>
      </c>
      <c r="B298" s="21">
        <v>0.3314078442979883</v>
      </c>
      <c r="C298" s="121">
        <f aca="true" t="shared" si="12" ref="C298:C331">B299/B298</f>
        <v>1.4272</v>
      </c>
      <c r="D298" s="13">
        <f t="shared" si="11"/>
        <v>5.8661306898</v>
      </c>
      <c r="E298" s="131"/>
      <c r="F298" s="2"/>
    </row>
    <row r="299" spans="1:6" ht="12.75">
      <c r="A299" s="25">
        <v>32540</v>
      </c>
      <c r="B299" s="21">
        <v>0.4729852753820889</v>
      </c>
      <c r="C299" s="121">
        <f t="shared" si="12"/>
        <v>1.1014</v>
      </c>
      <c r="D299" s="13">
        <f t="shared" si="11"/>
        <v>4.1102373107</v>
      </c>
      <c r="E299" s="131"/>
      <c r="F299" s="2"/>
    </row>
    <row r="300" spans="1:6" ht="12.75">
      <c r="A300" s="25">
        <v>32568</v>
      </c>
      <c r="B300" s="21">
        <v>0.5209459823058327</v>
      </c>
      <c r="C300" s="12">
        <f t="shared" si="12"/>
        <v>1.0609073359073358</v>
      </c>
      <c r="D300" s="13">
        <f t="shared" si="11"/>
        <v>3.7318297718</v>
      </c>
      <c r="E300" s="138"/>
      <c r="F300" s="2"/>
    </row>
    <row r="301" spans="1:6" ht="12.75">
      <c r="A301" s="25">
        <v>32599</v>
      </c>
      <c r="B301" s="21">
        <v>0.552675414239711</v>
      </c>
      <c r="C301" s="12">
        <f t="shared" si="12"/>
        <v>1.0730597761805114</v>
      </c>
      <c r="D301" s="13">
        <f t="shared" si="11"/>
        <v>3.5175831531</v>
      </c>
      <c r="F301" s="2"/>
    </row>
    <row r="302" spans="1:6" ht="12.75">
      <c r="A302" s="25">
        <v>32629</v>
      </c>
      <c r="B302" s="21">
        <v>0.5930537563045357</v>
      </c>
      <c r="C302" s="12">
        <f t="shared" si="12"/>
        <v>1.0993725623198236</v>
      </c>
      <c r="D302" s="13">
        <f t="shared" si="11"/>
        <v>3.2780868608</v>
      </c>
      <c r="F302" s="2"/>
    </row>
    <row r="303" spans="1:6" ht="12.75">
      <c r="A303" s="25">
        <v>32660</v>
      </c>
      <c r="B303" s="21">
        <v>0.6519870276619136</v>
      </c>
      <c r="C303" s="12">
        <f t="shared" si="12"/>
        <v>1.2483418170600031</v>
      </c>
      <c r="D303" s="13">
        <f t="shared" si="11"/>
        <v>2.9817797652</v>
      </c>
      <c r="F303" s="2"/>
    </row>
    <row r="304" spans="1:6" ht="12.75">
      <c r="A304" s="25">
        <v>32690</v>
      </c>
      <c r="B304" s="21">
        <v>0.8139026708110237</v>
      </c>
      <c r="C304" s="12">
        <f t="shared" si="12"/>
        <v>1.2876559990114913</v>
      </c>
      <c r="D304" s="13">
        <f t="shared" si="11"/>
        <v>2.3885923907</v>
      </c>
      <c r="F304" s="2"/>
    </row>
    <row r="305" spans="1:6" ht="12.75">
      <c r="A305" s="25">
        <v>32721</v>
      </c>
      <c r="B305" s="21">
        <v>1.0480266566812897</v>
      </c>
      <c r="C305" s="12">
        <f t="shared" si="12"/>
        <v>1.2933499664139718</v>
      </c>
      <c r="D305" s="13">
        <f t="shared" si="11"/>
        <v>1.854992632</v>
      </c>
      <c r="F305" s="2"/>
    </row>
    <row r="306" spans="1:6" ht="12.75">
      <c r="A306" s="25">
        <v>32752</v>
      </c>
      <c r="B306" s="21">
        <v>1.3554652412196933</v>
      </c>
      <c r="C306" s="12">
        <f t="shared" si="12"/>
        <v>1.3595117970025226</v>
      </c>
      <c r="D306" s="13">
        <f t="shared" si="11"/>
        <v>1.4342542082</v>
      </c>
      <c r="F306" s="2"/>
    </row>
    <row r="307" spans="1:6" ht="12.75">
      <c r="A307" s="25">
        <v>32782</v>
      </c>
      <c r="B307" s="21">
        <v>1.842770985865043</v>
      </c>
      <c r="C307" s="12">
        <f t="shared" si="12"/>
        <v>1.3762108767429804</v>
      </c>
      <c r="D307" s="13">
        <f t="shared" si="11"/>
        <v>1.0549773907</v>
      </c>
      <c r="F307" s="2"/>
    </row>
    <row r="308" spans="1:6" ht="12.75">
      <c r="A308" s="25">
        <v>32813</v>
      </c>
      <c r="B308" s="21">
        <v>2.536041474093857</v>
      </c>
      <c r="C308" s="12">
        <f t="shared" si="12"/>
        <v>1.4142047031764284</v>
      </c>
      <c r="D308" s="13">
        <f t="shared" si="11"/>
        <v>0.7665812039</v>
      </c>
      <c r="F308" s="2"/>
    </row>
    <row r="309" spans="1:6" ht="12.75">
      <c r="A309" s="25">
        <v>32843</v>
      </c>
      <c r="B309" s="21">
        <v>3.586481780114015</v>
      </c>
      <c r="C309" s="12">
        <f t="shared" si="12"/>
        <v>1.535499971958948</v>
      </c>
      <c r="D309" s="13">
        <f t="shared" si="11"/>
        <v>0.5420581633</v>
      </c>
      <c r="F309" s="2"/>
    </row>
    <row r="310" spans="1:4" ht="12.75">
      <c r="A310" s="25">
        <v>32874</v>
      </c>
      <c r="B310" s="21">
        <v>5.507042672796348</v>
      </c>
      <c r="C310" s="12">
        <f t="shared" si="12"/>
        <v>1.5610949798206688</v>
      </c>
      <c r="D310" s="13">
        <f t="shared" si="11"/>
        <v>0.353017371</v>
      </c>
    </row>
    <row r="311" spans="1:6" ht="12.75">
      <c r="A311" s="25">
        <v>32905</v>
      </c>
      <c r="B311" s="21">
        <v>8.597016670160576</v>
      </c>
      <c r="C311" s="12">
        <f t="shared" si="12"/>
        <v>1.7278028636937905</v>
      </c>
      <c r="D311" s="13">
        <f t="shared" si="11"/>
        <v>0.2261344605</v>
      </c>
      <c r="F311" s="138"/>
    </row>
    <row r="312" spans="1:5" ht="12.75">
      <c r="A312" s="25">
        <v>32933</v>
      </c>
      <c r="B312" s="21">
        <v>14.853950021926698</v>
      </c>
      <c r="C312" s="122">
        <f t="shared" si="12"/>
        <v>1.8432</v>
      </c>
      <c r="D312" s="13">
        <f t="shared" si="11"/>
        <v>0.130879781</v>
      </c>
      <c r="E312" s="132"/>
    </row>
    <row r="313" spans="1:7" ht="12.75">
      <c r="A313" s="25">
        <v>32964</v>
      </c>
      <c r="B313" s="21">
        <v>27.37880068041529</v>
      </c>
      <c r="C313" s="122">
        <f t="shared" si="12"/>
        <v>1.448</v>
      </c>
      <c r="D313" s="13">
        <f t="shared" si="11"/>
        <v>0.0710068256</v>
      </c>
      <c r="E313" s="132"/>
      <c r="F313" s="125"/>
      <c r="G313" s="125"/>
    </row>
    <row r="314" spans="1:7" ht="12.75">
      <c r="A314" s="25">
        <v>32994</v>
      </c>
      <c r="B314" s="21">
        <v>39.644503385241336</v>
      </c>
      <c r="C314" s="122">
        <f t="shared" si="12"/>
        <v>1.0787</v>
      </c>
      <c r="D314" s="13">
        <f t="shared" si="11"/>
        <v>0.049037863</v>
      </c>
      <c r="E314" s="132"/>
      <c r="F314" s="125"/>
      <c r="G314" s="125"/>
    </row>
    <row r="315" spans="1:7" ht="12.75">
      <c r="A315" s="25">
        <v>33025</v>
      </c>
      <c r="B315" s="21">
        <v>42.76452580165983</v>
      </c>
      <c r="C315" s="122">
        <f t="shared" si="12"/>
        <v>1.0955</v>
      </c>
      <c r="D315" s="13">
        <f t="shared" si="11"/>
        <v>0.0454601493</v>
      </c>
      <c r="E315" s="132"/>
      <c r="F315" s="125"/>
      <c r="G315" s="125"/>
    </row>
    <row r="316" spans="1:7" ht="12.75">
      <c r="A316" s="25">
        <v>33055</v>
      </c>
      <c r="B316" s="21">
        <v>46.84853801571834</v>
      </c>
      <c r="C316" s="122">
        <f t="shared" si="12"/>
        <v>1.1292</v>
      </c>
      <c r="D316" s="13">
        <f t="shared" si="11"/>
        <v>0.0414971696</v>
      </c>
      <c r="E316" s="132"/>
      <c r="F316" s="125"/>
      <c r="G316" s="125"/>
    </row>
    <row r="317" spans="1:7" ht="12.75">
      <c r="A317" s="25">
        <v>33086</v>
      </c>
      <c r="B317" s="21">
        <v>52.90136912734915</v>
      </c>
      <c r="C317" s="122">
        <f t="shared" si="12"/>
        <v>1.1203</v>
      </c>
      <c r="D317" s="13">
        <f t="shared" si="11"/>
        <v>0.036749176</v>
      </c>
      <c r="E317" s="132"/>
      <c r="F317" s="125"/>
      <c r="G317" s="125"/>
    </row>
    <row r="318" spans="1:7" ht="12.75">
      <c r="A318" s="25">
        <v>33117</v>
      </c>
      <c r="B318" s="21">
        <v>59.265403833369255</v>
      </c>
      <c r="C318" s="122">
        <f t="shared" si="12"/>
        <v>1.1276</v>
      </c>
      <c r="D318" s="13">
        <f t="shared" si="11"/>
        <v>0.0328029778</v>
      </c>
      <c r="E318" s="132"/>
      <c r="F318" s="125"/>
      <c r="G318" s="125"/>
    </row>
    <row r="319" spans="1:7" ht="12.75">
      <c r="A319" s="25">
        <v>33147</v>
      </c>
      <c r="B319" s="21">
        <v>66.82766936250717</v>
      </c>
      <c r="C319" s="122">
        <f t="shared" si="12"/>
        <v>1.1420000000000001</v>
      </c>
      <c r="D319" s="13">
        <f t="shared" si="11"/>
        <v>0.02909097</v>
      </c>
      <c r="E319" s="132"/>
      <c r="F319" s="125"/>
      <c r="G319" s="125"/>
    </row>
    <row r="320" spans="1:7" ht="12.75">
      <c r="A320" s="25">
        <v>33178</v>
      </c>
      <c r="B320" s="21">
        <v>76.31719841198318</v>
      </c>
      <c r="C320" s="122">
        <f t="shared" si="12"/>
        <v>1.1558</v>
      </c>
      <c r="D320" s="13">
        <f t="shared" si="11"/>
        <v>0.0254737041</v>
      </c>
      <c r="E320" s="132"/>
      <c r="F320" s="125"/>
      <c r="G320" s="125"/>
    </row>
    <row r="321" spans="1:7" ht="12.75">
      <c r="A321" s="25">
        <v>33208</v>
      </c>
      <c r="B321" s="21">
        <v>88.20741792457017</v>
      </c>
      <c r="C321" s="122">
        <f t="shared" si="12"/>
        <v>1.183</v>
      </c>
      <c r="D321" s="13">
        <f t="shared" si="11"/>
        <v>0.0220398893</v>
      </c>
      <c r="E321" s="132"/>
      <c r="F321" s="125"/>
      <c r="G321" s="125"/>
    </row>
    <row r="322" spans="1:7" ht="12.75">
      <c r="A322" s="25">
        <v>33239</v>
      </c>
      <c r="B322" s="21">
        <v>104.3493754047665</v>
      </c>
      <c r="C322" s="122">
        <f t="shared" si="12"/>
        <v>1.1991</v>
      </c>
      <c r="D322" s="13">
        <f t="shared" si="11"/>
        <v>0.0186305066</v>
      </c>
      <c r="E322" s="132"/>
      <c r="F322" s="125"/>
      <c r="G322" s="125"/>
    </row>
    <row r="323" spans="1:7" ht="12.75">
      <c r="A323" s="25">
        <v>33270</v>
      </c>
      <c r="B323" s="21">
        <v>125.12533604785553</v>
      </c>
      <c r="C323" s="122">
        <f t="shared" si="12"/>
        <v>1.2187000000000001</v>
      </c>
      <c r="D323" s="13">
        <f t="shared" si="11"/>
        <v>0.015537075</v>
      </c>
      <c r="F323" s="125"/>
      <c r="G323" s="125"/>
    </row>
    <row r="324" spans="1:7" ht="12.75">
      <c r="A324" s="25">
        <v>33298</v>
      </c>
      <c r="B324" s="21">
        <v>152.49024704152154</v>
      </c>
      <c r="C324" s="121">
        <f t="shared" si="12"/>
        <v>1.1179</v>
      </c>
      <c r="D324" s="13">
        <f t="shared" si="11"/>
        <v>0.0127488922</v>
      </c>
      <c r="F324" s="125"/>
      <c r="G324" s="125"/>
    </row>
    <row r="325" spans="1:6" ht="12.75">
      <c r="A325" s="25">
        <v>33329</v>
      </c>
      <c r="B325" s="21">
        <v>170.46884716771692</v>
      </c>
      <c r="C325" s="121">
        <f t="shared" si="12"/>
        <v>1.0501</v>
      </c>
      <c r="D325" s="13">
        <f t="shared" si="11"/>
        <v>0.0114043226</v>
      </c>
      <c r="F325" s="125"/>
    </row>
    <row r="326" spans="1:6" ht="12.75">
      <c r="A326" s="25">
        <v>33359</v>
      </c>
      <c r="B326" s="21">
        <v>179.00933641081954</v>
      </c>
      <c r="C326" s="121">
        <f t="shared" si="12"/>
        <v>1.0668</v>
      </c>
      <c r="D326" s="13">
        <f t="shared" si="11"/>
        <v>0.0108602253</v>
      </c>
      <c r="F326" s="125"/>
    </row>
    <row r="327" spans="1:6" ht="12.75">
      <c r="A327" s="25">
        <v>33390</v>
      </c>
      <c r="B327" s="21">
        <v>190.96716008306228</v>
      </c>
      <c r="C327" s="121">
        <f t="shared" si="12"/>
        <v>1.1083</v>
      </c>
      <c r="D327" s="13">
        <f t="shared" si="11"/>
        <v>0.0101801887</v>
      </c>
      <c r="F327" s="125"/>
    </row>
    <row r="328" spans="1:6" ht="12.75">
      <c r="A328" s="25">
        <v>33420</v>
      </c>
      <c r="B328" s="21">
        <v>211.64890352005793</v>
      </c>
      <c r="C328" s="121">
        <f t="shared" si="12"/>
        <v>1.1214</v>
      </c>
      <c r="D328" s="13">
        <f t="shared" si="11"/>
        <v>0.0091854089</v>
      </c>
      <c r="F328" s="125"/>
    </row>
    <row r="329" spans="1:6" ht="12.75">
      <c r="A329" s="25">
        <v>33451</v>
      </c>
      <c r="B329" s="21">
        <v>237.34308040739296</v>
      </c>
      <c r="C329" s="121">
        <f t="shared" si="12"/>
        <v>1.1562000000000001</v>
      </c>
      <c r="D329" s="13">
        <f t="shared" si="11"/>
        <v>0.0081910192</v>
      </c>
      <c r="F329" s="125"/>
    </row>
    <row r="330" spans="1:6" ht="12.75">
      <c r="A330" s="25">
        <v>33482</v>
      </c>
      <c r="B330" s="21">
        <v>274.41606956702776</v>
      </c>
      <c r="C330" s="121">
        <f t="shared" si="12"/>
        <v>1.1562000000000001</v>
      </c>
      <c r="D330" s="13">
        <f t="shared" si="11"/>
        <v>0.0070844311</v>
      </c>
      <c r="F330" s="125"/>
    </row>
    <row r="331" spans="1:6" ht="12.75">
      <c r="A331" s="25">
        <v>33512</v>
      </c>
      <c r="B331" s="21">
        <v>317.2798596333975</v>
      </c>
      <c r="C331" s="121">
        <f t="shared" si="12"/>
        <v>1.2107999999999999</v>
      </c>
      <c r="D331" s="13">
        <f t="shared" si="11"/>
        <v>0.0061273405</v>
      </c>
      <c r="F331" s="125"/>
    </row>
    <row r="332" spans="1:6" ht="12.75">
      <c r="A332" s="25">
        <v>33543</v>
      </c>
      <c r="B332" s="21">
        <v>384.1624540441177</v>
      </c>
      <c r="C332" s="121">
        <v>1.2648</v>
      </c>
      <c r="D332" s="13">
        <f t="shared" si="11"/>
        <v>0.0050605719</v>
      </c>
      <c r="F332" s="125"/>
    </row>
    <row r="333" spans="1:6" ht="12.75">
      <c r="A333" s="25">
        <v>33573</v>
      </c>
      <c r="B333" s="21">
        <v>485.888671875</v>
      </c>
      <c r="C333" s="121">
        <v>1.2288</v>
      </c>
      <c r="D333" s="13">
        <f t="shared" si="11"/>
        <v>0.0040010847</v>
      </c>
      <c r="F333" s="130"/>
    </row>
    <row r="334" spans="1:6" ht="12.75">
      <c r="A334" s="25">
        <v>33604</v>
      </c>
      <c r="B334" s="21">
        <v>597.06</v>
      </c>
      <c r="C334" s="12">
        <f aca="true" t="shared" si="13" ref="C334:C351">B335/B334</f>
        <v>1.2560044216661643</v>
      </c>
      <c r="D334" s="13">
        <f t="shared" si="11"/>
        <v>0.0032560911</v>
      </c>
      <c r="F334" s="125"/>
    </row>
    <row r="335" spans="1:6" ht="12.75">
      <c r="A335" s="25">
        <v>33635</v>
      </c>
      <c r="B335" s="21">
        <v>749.91</v>
      </c>
      <c r="C335" s="12">
        <f t="shared" si="13"/>
        <v>1.2610046538918003</v>
      </c>
      <c r="D335" s="13">
        <f t="shared" si="11"/>
        <v>0.0025924201</v>
      </c>
      <c r="F335" s="130"/>
    </row>
    <row r="336" spans="1:6" ht="12.75">
      <c r="A336" s="25">
        <v>33664</v>
      </c>
      <c r="B336" s="21">
        <v>945.64</v>
      </c>
      <c r="C336" s="12">
        <f t="shared" si="13"/>
        <v>1.2202952497779282</v>
      </c>
      <c r="D336" s="13">
        <f t="shared" si="11"/>
        <v>0.002055837</v>
      </c>
      <c r="F336" s="130"/>
    </row>
    <row r="337" spans="1:6" ht="12.75">
      <c r="A337" s="25">
        <v>33695</v>
      </c>
      <c r="B337" s="21">
        <v>1153.96</v>
      </c>
      <c r="C337" s="12">
        <f t="shared" si="13"/>
        <v>1.198299767756248</v>
      </c>
      <c r="D337" s="13">
        <f t="shared" si="11"/>
        <v>0.0016847046</v>
      </c>
      <c r="F337" s="130"/>
    </row>
    <row r="338" spans="1:6" ht="12.75">
      <c r="A338" s="25">
        <v>33725</v>
      </c>
      <c r="B338" s="21">
        <v>1382.79</v>
      </c>
      <c r="C338" s="12">
        <f t="shared" si="13"/>
        <v>1.234496922887785</v>
      </c>
      <c r="D338" s="13">
        <f t="shared" si="11"/>
        <v>0.0014059125</v>
      </c>
      <c r="F338" s="130"/>
    </row>
    <row r="339" spans="1:6" ht="12.75">
      <c r="A339" s="25">
        <v>33756</v>
      </c>
      <c r="B339" s="21">
        <v>1707.05</v>
      </c>
      <c r="C339" s="12">
        <f t="shared" si="13"/>
        <v>1.2326996865938316</v>
      </c>
      <c r="D339" s="13">
        <f t="shared" si="11"/>
        <v>0.0011388546</v>
      </c>
      <c r="F339" s="130"/>
    </row>
    <row r="340" spans="1:6" ht="12.75">
      <c r="A340" s="25">
        <v>33786</v>
      </c>
      <c r="B340" s="21">
        <v>2104.28</v>
      </c>
      <c r="C340" s="12">
        <f t="shared" si="13"/>
        <v>1.2101003668713288</v>
      </c>
      <c r="D340" s="13">
        <f t="shared" si="11"/>
        <v>0.0009238703</v>
      </c>
      <c r="F340" s="130"/>
    </row>
    <row r="341" spans="1:6" ht="12.75">
      <c r="A341" s="25">
        <v>33817</v>
      </c>
      <c r="B341" s="21">
        <v>2546.39</v>
      </c>
      <c r="C341" s="12">
        <f t="shared" si="13"/>
        <v>1.2313981754562342</v>
      </c>
      <c r="D341" s="13">
        <f t="shared" si="11"/>
        <v>0.0007634658</v>
      </c>
      <c r="F341" s="130"/>
    </row>
    <row r="342" spans="1:6" ht="12.75">
      <c r="A342" s="25">
        <v>33848</v>
      </c>
      <c r="B342" s="21">
        <v>3135.62</v>
      </c>
      <c r="C342" s="12">
        <f t="shared" si="13"/>
        <v>1.2332999534382354</v>
      </c>
      <c r="D342" s="13">
        <f t="shared" si="11"/>
        <v>0.0006199991</v>
      </c>
      <c r="F342" s="127"/>
    </row>
    <row r="343" spans="1:4" ht="12.75">
      <c r="A343" s="25">
        <v>33878</v>
      </c>
      <c r="B343" s="21">
        <v>3867.16</v>
      </c>
      <c r="C343" s="12">
        <f t="shared" si="13"/>
        <v>1.2547993876643326</v>
      </c>
      <c r="D343" s="13">
        <f t="shared" si="11"/>
        <v>0.0005027156</v>
      </c>
    </row>
    <row r="344" spans="1:4" ht="12.75">
      <c r="A344" s="25">
        <v>33909</v>
      </c>
      <c r="B344" s="21">
        <v>4852.51</v>
      </c>
      <c r="C344" s="12">
        <f t="shared" si="13"/>
        <v>1.2369989963956798</v>
      </c>
      <c r="D344" s="13">
        <f t="shared" si="11"/>
        <v>0.0004006343</v>
      </c>
    </row>
    <row r="345" spans="1:4" ht="12.75">
      <c r="A345" s="25">
        <v>33939</v>
      </c>
      <c r="B345" s="21">
        <v>6002.55</v>
      </c>
      <c r="C345" s="12">
        <f t="shared" si="13"/>
        <v>1.2349001674288427</v>
      </c>
      <c r="D345" s="13">
        <f t="shared" si="11"/>
        <v>0.000323876</v>
      </c>
    </row>
    <row r="346" spans="1:4" ht="12.75">
      <c r="A346" s="25">
        <v>33970</v>
      </c>
      <c r="B346" s="22">
        <v>7412.55</v>
      </c>
      <c r="C346" s="12">
        <f t="shared" si="13"/>
        <v>1.294700204383107</v>
      </c>
      <c r="D346" s="13">
        <f t="shared" si="11"/>
        <v>0.000262269</v>
      </c>
    </row>
    <row r="347" spans="1:4" ht="12.75">
      <c r="A347" s="25">
        <v>34001</v>
      </c>
      <c r="B347" s="21">
        <v>9597.03</v>
      </c>
      <c r="C347" s="12">
        <f t="shared" si="13"/>
        <v>1.267200373448869</v>
      </c>
      <c r="D347" s="13">
        <f t="shared" si="11"/>
        <v>0.0002025712</v>
      </c>
    </row>
    <row r="348" spans="1:4" ht="12.75">
      <c r="A348" s="25">
        <v>34029</v>
      </c>
      <c r="B348" s="21">
        <v>12161.36</v>
      </c>
      <c r="C348" s="12">
        <f t="shared" si="13"/>
        <v>1.2596000776228975</v>
      </c>
      <c r="D348" s="13">
        <f t="shared" si="11"/>
        <v>0.0001598573</v>
      </c>
    </row>
    <row r="349" spans="1:4" ht="12.75">
      <c r="A349" s="25">
        <v>34060</v>
      </c>
      <c r="B349" s="21">
        <v>15318.45</v>
      </c>
      <c r="C349" s="12">
        <f t="shared" si="13"/>
        <v>1.2734003766699633</v>
      </c>
      <c r="D349" s="13">
        <f t="shared" si="11"/>
        <v>0.0001269111</v>
      </c>
    </row>
    <row r="350" spans="1:4" ht="12.75">
      <c r="A350" s="25">
        <v>34090</v>
      </c>
      <c r="B350" s="21">
        <v>19506.52</v>
      </c>
      <c r="C350" s="12">
        <f t="shared" si="13"/>
        <v>1.2881000814086776</v>
      </c>
      <c r="D350" s="13">
        <f aca="true" t="shared" si="14" ref="D350:D413">ROUND(($B$4/B350),10)</f>
        <v>9.96632E-05</v>
      </c>
    </row>
    <row r="351" spans="1:4" ht="12.75">
      <c r="A351" s="25">
        <v>34121</v>
      </c>
      <c r="B351" s="21">
        <v>25126.35</v>
      </c>
      <c r="C351" s="12">
        <f t="shared" si="13"/>
        <v>1.3033998173232484</v>
      </c>
      <c r="D351" s="13">
        <f t="shared" si="14"/>
        <v>7.73722E-05</v>
      </c>
    </row>
    <row r="352" spans="1:4" ht="12.75">
      <c r="A352" s="25">
        <v>34151</v>
      </c>
      <c r="B352" s="21">
        <v>32749.68</v>
      </c>
      <c r="C352" s="12">
        <f>B353*1000/B352</f>
        <v>1.3065776520564476</v>
      </c>
      <c r="D352" s="13">
        <f t="shared" si="14"/>
        <v>5.93619E-05</v>
      </c>
    </row>
    <row r="353" spans="1:4" ht="12.75">
      <c r="A353" s="25">
        <v>34182</v>
      </c>
      <c r="B353" s="21">
        <v>42.79</v>
      </c>
      <c r="C353" s="12">
        <f aca="true" t="shared" si="15" ref="C353:C362">B354/B353</f>
        <v>1.3199345641505025</v>
      </c>
      <c r="D353" s="13">
        <f t="shared" si="14"/>
        <v>0.0454330854</v>
      </c>
    </row>
    <row r="354" spans="1:4" ht="12.75">
      <c r="A354" s="25">
        <v>34213</v>
      </c>
      <c r="B354" s="21">
        <v>56.48</v>
      </c>
      <c r="C354" s="12">
        <f t="shared" si="15"/>
        <v>1.3438385269121815</v>
      </c>
      <c r="D354" s="13">
        <f t="shared" si="14"/>
        <v>0.0344207105</v>
      </c>
    </row>
    <row r="355" spans="1:4" ht="12.75">
      <c r="A355" s="25">
        <v>34243</v>
      </c>
      <c r="B355" s="21">
        <v>75.9</v>
      </c>
      <c r="C355" s="12">
        <f t="shared" si="15"/>
        <v>1.3516469038208168</v>
      </c>
      <c r="D355" s="13">
        <f t="shared" si="14"/>
        <v>0.025613725</v>
      </c>
    </row>
    <row r="356" spans="1:4" ht="12.75">
      <c r="A356" s="25">
        <v>34274</v>
      </c>
      <c r="B356" s="21">
        <v>102.59</v>
      </c>
      <c r="C356" s="12">
        <f t="shared" si="15"/>
        <v>1.3390193976021054</v>
      </c>
      <c r="D356" s="13">
        <f t="shared" si="14"/>
        <v>0.018950012</v>
      </c>
    </row>
    <row r="357" spans="1:4" ht="12.75">
      <c r="A357" s="25">
        <v>34304</v>
      </c>
      <c r="B357" s="21">
        <v>137.37</v>
      </c>
      <c r="C357" s="12">
        <f t="shared" si="15"/>
        <v>1.366892334570867</v>
      </c>
      <c r="D357" s="13">
        <f t="shared" si="14"/>
        <v>0.0141521564</v>
      </c>
    </row>
    <row r="358" spans="1:4" ht="12.75">
      <c r="A358" s="25">
        <v>34335</v>
      </c>
      <c r="B358" s="21">
        <v>187.77</v>
      </c>
      <c r="C358" s="12">
        <f t="shared" si="15"/>
        <v>1.3917026149012088</v>
      </c>
      <c r="D358" s="13">
        <f t="shared" si="14"/>
        <v>0.0103535268</v>
      </c>
    </row>
    <row r="359" spans="1:4" ht="12.75">
      <c r="A359" s="25">
        <v>34366</v>
      </c>
      <c r="B359" s="21">
        <v>261.32</v>
      </c>
      <c r="C359" s="12">
        <f t="shared" si="15"/>
        <v>1.3969845400275525</v>
      </c>
      <c r="D359" s="13">
        <f t="shared" si="14"/>
        <v>0.0074394678</v>
      </c>
    </row>
    <row r="360" spans="1:4" ht="12.75">
      <c r="A360" s="25">
        <v>34394</v>
      </c>
      <c r="B360" s="21">
        <v>365.06</v>
      </c>
      <c r="C360" s="12">
        <f t="shared" si="15"/>
        <v>1.436311839149729</v>
      </c>
      <c r="D360" s="13">
        <f t="shared" si="14"/>
        <v>0.0053253759</v>
      </c>
    </row>
    <row r="361" spans="1:4" ht="12.75">
      <c r="A361" s="25">
        <v>34425</v>
      </c>
      <c r="B361" s="21">
        <v>524.34</v>
      </c>
      <c r="C361" s="12">
        <f t="shared" si="15"/>
        <v>1.4124995232101307</v>
      </c>
      <c r="D361" s="13">
        <f t="shared" si="14"/>
        <v>0.0037076739</v>
      </c>
    </row>
    <row r="362" spans="1:4" ht="12.75">
      <c r="A362" s="25">
        <v>34455</v>
      </c>
      <c r="B362" s="21">
        <v>740.63</v>
      </c>
      <c r="C362" s="12">
        <f t="shared" si="15"/>
        <v>1.4420965934407193</v>
      </c>
      <c r="D362" s="13">
        <f t="shared" si="14"/>
        <v>0.0026249028</v>
      </c>
    </row>
    <row r="363" spans="1:4" ht="12.75">
      <c r="A363" s="25">
        <v>34486</v>
      </c>
      <c r="B363" s="22">
        <v>1068.06</v>
      </c>
      <c r="C363" s="12">
        <f>B364*2750/B363</f>
        <v>1.4465011328951556</v>
      </c>
      <c r="D363" s="13">
        <f t="shared" si="14"/>
        <v>0.001820199</v>
      </c>
    </row>
    <row r="364" spans="1:4" ht="12.75">
      <c r="A364" s="25">
        <v>34516</v>
      </c>
      <c r="B364" s="21">
        <v>0.5618</v>
      </c>
      <c r="C364" s="12">
        <f aca="true" t="shared" si="16" ref="C364:C395">B365/B364</f>
        <v>1.0521537913848344</v>
      </c>
      <c r="D364" s="13">
        <f t="shared" si="14"/>
        <v>3.460451631</v>
      </c>
    </row>
    <row r="365" spans="1:4" ht="12.75">
      <c r="A365" s="25">
        <v>34547</v>
      </c>
      <c r="B365" s="21">
        <v>0.5911</v>
      </c>
      <c r="C365" s="12">
        <f t="shared" si="16"/>
        <v>1.05007612925055</v>
      </c>
      <c r="D365" s="13">
        <f t="shared" si="14"/>
        <v>3.2889218851</v>
      </c>
    </row>
    <row r="366" spans="1:4" ht="12.75">
      <c r="A366" s="25">
        <v>34578</v>
      </c>
      <c r="B366" s="21">
        <v>0.6207</v>
      </c>
      <c r="C366" s="12">
        <f t="shared" si="16"/>
        <v>1.0162719510230385</v>
      </c>
      <c r="D366" s="13">
        <f t="shared" si="14"/>
        <v>3.1320794688</v>
      </c>
    </row>
    <row r="367" spans="1:4" ht="12.75">
      <c r="A367" s="25">
        <v>34608</v>
      </c>
      <c r="B367" s="21">
        <v>0.6308</v>
      </c>
      <c r="C367" s="12">
        <f t="shared" si="16"/>
        <v>1.019023462270133</v>
      </c>
      <c r="D367" s="13">
        <f t="shared" si="14"/>
        <v>3.0819304475</v>
      </c>
    </row>
    <row r="368" spans="1:4" ht="12.75">
      <c r="A368" s="25">
        <v>34639</v>
      </c>
      <c r="B368" s="21">
        <v>0.6428</v>
      </c>
      <c r="C368" s="12">
        <f t="shared" si="16"/>
        <v>1.0295581829495954</v>
      </c>
      <c r="D368" s="13">
        <f t="shared" si="14"/>
        <v>3.024395965</v>
      </c>
    </row>
    <row r="369" spans="1:4" ht="12.75">
      <c r="A369" s="25">
        <v>34669</v>
      </c>
      <c r="B369" s="21">
        <v>0.6618</v>
      </c>
      <c r="C369" s="12">
        <f t="shared" si="16"/>
        <v>1.0225143547899667</v>
      </c>
      <c r="D369" s="13">
        <f t="shared" si="14"/>
        <v>2.9375668273</v>
      </c>
    </row>
    <row r="370" spans="1:4" ht="12.75">
      <c r="A370" s="25">
        <v>34700</v>
      </c>
      <c r="B370" s="21">
        <v>0.6767</v>
      </c>
      <c r="C370" s="12">
        <f t="shared" si="16"/>
        <v>1</v>
      </c>
      <c r="D370" s="13">
        <f t="shared" si="14"/>
        <v>2.8728856602</v>
      </c>
    </row>
    <row r="371" spans="1:4" ht="12.75">
      <c r="A371" s="25">
        <v>34731</v>
      </c>
      <c r="B371" s="21">
        <v>0.6767</v>
      </c>
      <c r="C371" s="12">
        <f t="shared" si="16"/>
        <v>1</v>
      </c>
      <c r="D371" s="13">
        <f t="shared" si="14"/>
        <v>2.8728856602</v>
      </c>
    </row>
    <row r="372" spans="1:4" ht="12.75">
      <c r="A372" s="25">
        <v>34759</v>
      </c>
      <c r="B372" s="21">
        <v>0.6767</v>
      </c>
      <c r="C372" s="12">
        <f t="shared" si="16"/>
        <v>1.043446135658342</v>
      </c>
      <c r="D372" s="13">
        <f t="shared" si="14"/>
        <v>2.8728856602</v>
      </c>
    </row>
    <row r="373" spans="1:4" ht="12.75">
      <c r="A373" s="25">
        <v>34790</v>
      </c>
      <c r="B373" s="21">
        <v>0.7061</v>
      </c>
      <c r="C373" s="12">
        <f t="shared" si="16"/>
        <v>1</v>
      </c>
      <c r="D373" s="13">
        <f t="shared" si="14"/>
        <v>2.753266855</v>
      </c>
    </row>
    <row r="374" spans="1:4" ht="12.75">
      <c r="A374" s="25">
        <v>34820</v>
      </c>
      <c r="B374" s="21">
        <v>0.7061</v>
      </c>
      <c r="C374" s="12">
        <f t="shared" si="16"/>
        <v>1</v>
      </c>
      <c r="D374" s="13">
        <f t="shared" si="14"/>
        <v>2.753266855</v>
      </c>
    </row>
    <row r="375" spans="1:4" ht="12.75">
      <c r="A375" s="25">
        <v>34851</v>
      </c>
      <c r="B375" s="21">
        <v>0.7061</v>
      </c>
      <c r="C375" s="12">
        <f t="shared" si="16"/>
        <v>1.071236368786291</v>
      </c>
      <c r="D375" s="13">
        <f t="shared" si="14"/>
        <v>2.753266855</v>
      </c>
    </row>
    <row r="376" spans="1:4" ht="12.75">
      <c r="A376" s="25">
        <v>34881</v>
      </c>
      <c r="B376" s="21">
        <v>0.7564</v>
      </c>
      <c r="C376" s="12">
        <f t="shared" si="16"/>
        <v>1</v>
      </c>
      <c r="D376" s="13">
        <f t="shared" si="14"/>
        <v>2.5701767931</v>
      </c>
    </row>
    <row r="377" spans="1:4" ht="12.75">
      <c r="A377" s="25">
        <v>34912</v>
      </c>
      <c r="B377" s="21">
        <v>0.7564</v>
      </c>
      <c r="C377" s="12">
        <f t="shared" si="16"/>
        <v>1</v>
      </c>
      <c r="D377" s="13">
        <f t="shared" si="14"/>
        <v>2.5701767931</v>
      </c>
    </row>
    <row r="378" spans="1:4" ht="12.75">
      <c r="A378" s="25">
        <v>34943</v>
      </c>
      <c r="B378" s="21">
        <v>0.7564</v>
      </c>
      <c r="C378" s="12">
        <f t="shared" si="16"/>
        <v>1.051295610787943</v>
      </c>
      <c r="D378" s="13">
        <f t="shared" si="14"/>
        <v>2.5701767931</v>
      </c>
    </row>
    <row r="379" spans="1:4" ht="12.75">
      <c r="A379" s="25">
        <v>34973</v>
      </c>
      <c r="B379" s="21">
        <v>0.7952</v>
      </c>
      <c r="C379" s="12">
        <f t="shared" si="16"/>
        <v>1</v>
      </c>
      <c r="D379" s="13">
        <f t="shared" si="14"/>
        <v>2.4447707825</v>
      </c>
    </row>
    <row r="380" spans="1:4" ht="12.75">
      <c r="A380" s="25">
        <v>35004</v>
      </c>
      <c r="B380" s="21">
        <v>0.7952</v>
      </c>
      <c r="C380" s="12">
        <f t="shared" si="16"/>
        <v>1</v>
      </c>
      <c r="D380" s="13">
        <f t="shared" si="14"/>
        <v>2.4447707825</v>
      </c>
    </row>
    <row r="381" spans="1:4" ht="12.75">
      <c r="A381" s="25">
        <v>35034</v>
      </c>
      <c r="B381" s="21">
        <v>0.7952</v>
      </c>
      <c r="C381" s="12">
        <f t="shared" si="16"/>
        <v>1.0421277665995976</v>
      </c>
      <c r="D381" s="13">
        <f t="shared" si="14"/>
        <v>2.4447707825</v>
      </c>
    </row>
    <row r="382" spans="1:4" ht="12.75">
      <c r="A382" s="25">
        <v>35065</v>
      </c>
      <c r="B382" s="21">
        <v>0.8287</v>
      </c>
      <c r="C382" s="12">
        <f t="shared" si="16"/>
        <v>1</v>
      </c>
      <c r="D382" s="13">
        <f t="shared" si="14"/>
        <v>2.3459415063</v>
      </c>
    </row>
    <row r="383" spans="1:4" ht="12.75">
      <c r="A383" s="25">
        <v>35096</v>
      </c>
      <c r="B383" s="21">
        <v>0.8287</v>
      </c>
      <c r="C383" s="12">
        <f t="shared" si="16"/>
        <v>1</v>
      </c>
      <c r="D383" s="13">
        <f t="shared" si="14"/>
        <v>2.3459415063</v>
      </c>
    </row>
    <row r="384" spans="1:4" ht="12.75">
      <c r="A384" s="25">
        <v>35125</v>
      </c>
      <c r="B384" s="21">
        <v>0.8287</v>
      </c>
      <c r="C384" s="12">
        <f t="shared" si="16"/>
        <v>1</v>
      </c>
      <c r="D384" s="13">
        <f t="shared" si="14"/>
        <v>2.3459415063</v>
      </c>
    </row>
    <row r="385" spans="1:4" ht="12.75">
      <c r="A385" s="25">
        <v>35156</v>
      </c>
      <c r="B385" s="21">
        <v>0.8287</v>
      </c>
      <c r="C385" s="12">
        <f t="shared" si="16"/>
        <v>1</v>
      </c>
      <c r="D385" s="13">
        <f t="shared" si="14"/>
        <v>2.3459415063</v>
      </c>
    </row>
    <row r="386" spans="1:4" ht="12.75">
      <c r="A386" s="25">
        <v>35186</v>
      </c>
      <c r="B386" s="21">
        <v>0.8287</v>
      </c>
      <c r="C386" s="12">
        <f t="shared" si="16"/>
        <v>1</v>
      </c>
      <c r="D386" s="13">
        <f t="shared" si="14"/>
        <v>2.3459415063</v>
      </c>
    </row>
    <row r="387" spans="1:4" ht="12.75">
      <c r="A387" s="25">
        <v>35217</v>
      </c>
      <c r="B387" s="21">
        <v>0.8287</v>
      </c>
      <c r="C387" s="12">
        <f t="shared" si="16"/>
        <v>1.067575721008809</v>
      </c>
      <c r="D387" s="13">
        <f t="shared" si="14"/>
        <v>2.3459415063</v>
      </c>
    </row>
    <row r="388" spans="1:4" ht="12.75">
      <c r="A388" s="25">
        <v>35247</v>
      </c>
      <c r="B388" s="21">
        <v>0.8847</v>
      </c>
      <c r="C388" s="12">
        <f t="shared" si="16"/>
        <v>1</v>
      </c>
      <c r="D388" s="13">
        <f t="shared" si="14"/>
        <v>2.197447413</v>
      </c>
    </row>
    <row r="389" spans="1:7" ht="12.75">
      <c r="A389" s="25">
        <v>35278</v>
      </c>
      <c r="B389" s="21">
        <v>0.8847</v>
      </c>
      <c r="C389" s="12">
        <f t="shared" si="16"/>
        <v>1</v>
      </c>
      <c r="D389" s="13">
        <f t="shared" si="14"/>
        <v>2.197447413</v>
      </c>
      <c r="F389" s="7"/>
      <c r="G389" s="8"/>
    </row>
    <row r="390" spans="1:4" ht="12.75">
      <c r="A390" s="25">
        <v>35309</v>
      </c>
      <c r="B390" s="21">
        <v>0.8847</v>
      </c>
      <c r="C390" s="12">
        <f t="shared" si="16"/>
        <v>1</v>
      </c>
      <c r="D390" s="13">
        <f t="shared" si="14"/>
        <v>2.197447413</v>
      </c>
    </row>
    <row r="391" spans="1:4" ht="12.75">
      <c r="A391" s="25">
        <v>35339</v>
      </c>
      <c r="B391" s="21">
        <v>0.8847</v>
      </c>
      <c r="C391" s="12">
        <f t="shared" si="16"/>
        <v>1</v>
      </c>
      <c r="D391" s="13">
        <f t="shared" si="14"/>
        <v>2.197447413</v>
      </c>
    </row>
    <row r="392" spans="1:4" ht="12.75">
      <c r="A392" s="25">
        <v>35370</v>
      </c>
      <c r="B392" s="21">
        <v>0.8847</v>
      </c>
      <c r="C392" s="15">
        <f t="shared" si="16"/>
        <v>1</v>
      </c>
      <c r="D392" s="13">
        <f t="shared" si="14"/>
        <v>2.197447413</v>
      </c>
    </row>
    <row r="393" spans="1:4" ht="12.75">
      <c r="A393" s="25">
        <v>35400</v>
      </c>
      <c r="B393" s="21">
        <v>0.8847</v>
      </c>
      <c r="C393" s="12">
        <f t="shared" si="16"/>
        <v>1.029501525940997</v>
      </c>
      <c r="D393" s="13">
        <f t="shared" si="14"/>
        <v>2.197447413</v>
      </c>
    </row>
    <row r="394" spans="1:4" ht="12.75">
      <c r="A394" s="25">
        <v>35431</v>
      </c>
      <c r="B394" s="21">
        <v>0.9108</v>
      </c>
      <c r="C394" s="12">
        <f t="shared" si="16"/>
        <v>1</v>
      </c>
      <c r="D394" s="13">
        <f t="shared" si="14"/>
        <v>2.134477082</v>
      </c>
    </row>
    <row r="395" spans="1:4" ht="12.75">
      <c r="A395" s="25">
        <v>35462</v>
      </c>
      <c r="B395" s="21">
        <v>0.9108</v>
      </c>
      <c r="C395" s="12">
        <f t="shared" si="16"/>
        <v>1</v>
      </c>
      <c r="D395" s="13">
        <f t="shared" si="14"/>
        <v>2.134477082</v>
      </c>
    </row>
    <row r="396" spans="1:4" ht="12.75">
      <c r="A396" s="25">
        <v>35490</v>
      </c>
      <c r="B396" s="21">
        <v>0.9108</v>
      </c>
      <c r="C396" s="12">
        <f aca="true" t="shared" si="17" ref="C396:C427">B397/B396</f>
        <v>1</v>
      </c>
      <c r="D396" s="13">
        <f t="shared" si="14"/>
        <v>2.134477082</v>
      </c>
    </row>
    <row r="397" spans="1:4" ht="12.75">
      <c r="A397" s="25">
        <v>35521</v>
      </c>
      <c r="B397" s="21">
        <v>0.9108</v>
      </c>
      <c r="C397" s="12">
        <f t="shared" si="17"/>
        <v>1</v>
      </c>
      <c r="D397" s="13">
        <f t="shared" si="14"/>
        <v>2.134477082</v>
      </c>
    </row>
    <row r="398" spans="1:4" ht="12.75">
      <c r="A398" s="25">
        <v>35551</v>
      </c>
      <c r="B398" s="21">
        <v>0.9108</v>
      </c>
      <c r="C398" s="12">
        <f t="shared" si="17"/>
        <v>1</v>
      </c>
      <c r="D398" s="13">
        <f t="shared" si="14"/>
        <v>2.134477082</v>
      </c>
    </row>
    <row r="399" spans="1:4" ht="12.75">
      <c r="A399" s="25">
        <v>35582</v>
      </c>
      <c r="B399" s="21">
        <v>0.9108</v>
      </c>
      <c r="C399" s="12">
        <f t="shared" si="17"/>
        <v>1</v>
      </c>
      <c r="D399" s="13">
        <f t="shared" si="14"/>
        <v>2.134477082</v>
      </c>
    </row>
    <row r="400" spans="1:4" ht="12.75">
      <c r="A400" s="25">
        <v>35612</v>
      </c>
      <c r="B400" s="21">
        <v>0.9108</v>
      </c>
      <c r="C400" s="12">
        <f t="shared" si="17"/>
        <v>1</v>
      </c>
      <c r="D400" s="13">
        <f t="shared" si="14"/>
        <v>2.134477082</v>
      </c>
    </row>
    <row r="401" spans="1:4" ht="12.75">
      <c r="A401" s="25">
        <v>35643</v>
      </c>
      <c r="B401" s="21">
        <v>0.9108</v>
      </c>
      <c r="C401" s="12">
        <f t="shared" si="17"/>
        <v>1</v>
      </c>
      <c r="D401" s="13">
        <f t="shared" si="14"/>
        <v>2.134477082</v>
      </c>
    </row>
    <row r="402" spans="1:4" ht="12.75">
      <c r="A402" s="25">
        <v>35674</v>
      </c>
      <c r="B402" s="21">
        <v>0.9108</v>
      </c>
      <c r="C402" s="12">
        <f t="shared" si="17"/>
        <v>1</v>
      </c>
      <c r="D402" s="13">
        <f t="shared" si="14"/>
        <v>2.134477082</v>
      </c>
    </row>
    <row r="403" spans="1:4" ht="12.75">
      <c r="A403" s="25">
        <v>35704</v>
      </c>
      <c r="B403" s="21">
        <v>0.9108</v>
      </c>
      <c r="C403" s="12">
        <f t="shared" si="17"/>
        <v>1</v>
      </c>
      <c r="D403" s="13">
        <f t="shared" si="14"/>
        <v>2.134477082</v>
      </c>
    </row>
    <row r="404" spans="1:4" ht="12.75">
      <c r="A404" s="25">
        <v>35735</v>
      </c>
      <c r="B404" s="21">
        <v>0.9108</v>
      </c>
      <c r="C404" s="12">
        <f t="shared" si="17"/>
        <v>1</v>
      </c>
      <c r="D404" s="13">
        <f t="shared" si="14"/>
        <v>2.134477082</v>
      </c>
    </row>
    <row r="405" spans="1:4" ht="12.75">
      <c r="A405" s="25">
        <v>35765</v>
      </c>
      <c r="B405" s="21">
        <v>0.9108</v>
      </c>
      <c r="C405" s="12">
        <f t="shared" si="17"/>
        <v>1.055226174791392</v>
      </c>
      <c r="D405" s="13">
        <f t="shared" si="14"/>
        <v>2.134477082</v>
      </c>
    </row>
    <row r="406" spans="1:4" ht="12.75">
      <c r="A406" s="25">
        <v>35796</v>
      </c>
      <c r="B406" s="21">
        <v>0.9611</v>
      </c>
      <c r="C406" s="12">
        <f t="shared" si="17"/>
        <v>1</v>
      </c>
      <c r="D406" s="13">
        <f t="shared" si="14"/>
        <v>2.0227673773</v>
      </c>
    </row>
    <row r="407" spans="1:4" ht="12.75">
      <c r="A407" s="25">
        <v>35827</v>
      </c>
      <c r="B407" s="21">
        <v>0.9611</v>
      </c>
      <c r="C407" s="12">
        <f t="shared" si="17"/>
        <v>1</v>
      </c>
      <c r="D407" s="13">
        <f t="shared" si="14"/>
        <v>2.0227673773</v>
      </c>
    </row>
    <row r="408" spans="1:4" ht="12.75">
      <c r="A408" s="25">
        <v>35855</v>
      </c>
      <c r="B408" s="21">
        <v>0.9611</v>
      </c>
      <c r="C408" s="12">
        <f t="shared" si="17"/>
        <v>1</v>
      </c>
      <c r="D408" s="13">
        <f t="shared" si="14"/>
        <v>2.0227673773</v>
      </c>
    </row>
    <row r="409" spans="1:4" ht="12.75">
      <c r="A409" s="25">
        <v>35886</v>
      </c>
      <c r="B409" s="21">
        <v>0.9611</v>
      </c>
      <c r="C409" s="12">
        <f t="shared" si="17"/>
        <v>1</v>
      </c>
      <c r="D409" s="13">
        <f t="shared" si="14"/>
        <v>2.0227673773</v>
      </c>
    </row>
    <row r="410" spans="1:4" ht="12.75">
      <c r="A410" s="25">
        <v>35916</v>
      </c>
      <c r="B410" s="21">
        <v>0.9611</v>
      </c>
      <c r="C410" s="12">
        <f t="shared" si="17"/>
        <v>1</v>
      </c>
      <c r="D410" s="13">
        <f t="shared" si="14"/>
        <v>2.0227673773</v>
      </c>
    </row>
    <row r="411" spans="1:4" ht="12.75">
      <c r="A411" s="25">
        <v>35947</v>
      </c>
      <c r="B411" s="21">
        <v>0.9611</v>
      </c>
      <c r="C411" s="12">
        <f t="shared" si="17"/>
        <v>1</v>
      </c>
      <c r="D411" s="13">
        <f t="shared" si="14"/>
        <v>2.0227673773</v>
      </c>
    </row>
    <row r="412" spans="1:4" ht="12.75">
      <c r="A412" s="25">
        <v>35977</v>
      </c>
      <c r="B412" s="21">
        <v>0.9611</v>
      </c>
      <c r="C412" s="12">
        <f t="shared" si="17"/>
        <v>1</v>
      </c>
      <c r="D412" s="13">
        <f t="shared" si="14"/>
        <v>2.0227673773</v>
      </c>
    </row>
    <row r="413" spans="1:4" ht="12.75">
      <c r="A413" s="25">
        <v>36008</v>
      </c>
      <c r="B413" s="21">
        <v>0.9611</v>
      </c>
      <c r="C413" s="12">
        <f t="shared" si="17"/>
        <v>1</v>
      </c>
      <c r="D413" s="13">
        <f t="shared" si="14"/>
        <v>2.0227673773</v>
      </c>
    </row>
    <row r="414" spans="1:4" ht="12.75">
      <c r="A414" s="25">
        <v>36039</v>
      </c>
      <c r="B414" s="21">
        <v>0.9611</v>
      </c>
      <c r="C414" s="12">
        <f t="shared" si="17"/>
        <v>1</v>
      </c>
      <c r="D414" s="13">
        <f aca="true" t="shared" si="18" ref="D414:D477">ROUND(($B$4/B414),10)</f>
        <v>2.0227673773</v>
      </c>
    </row>
    <row r="415" spans="1:4" ht="12.75">
      <c r="A415" s="25">
        <v>36069</v>
      </c>
      <c r="B415" s="21">
        <v>0.9611</v>
      </c>
      <c r="C415" s="12">
        <f t="shared" si="17"/>
        <v>1</v>
      </c>
      <c r="D415" s="13">
        <f t="shared" si="18"/>
        <v>2.0227673773</v>
      </c>
    </row>
    <row r="416" spans="1:4" ht="12.75">
      <c r="A416" s="25">
        <v>36100</v>
      </c>
      <c r="B416" s="21">
        <v>0.9611</v>
      </c>
      <c r="C416" s="12">
        <f t="shared" si="17"/>
        <v>1</v>
      </c>
      <c r="D416" s="13">
        <f t="shared" si="18"/>
        <v>2.0227673773</v>
      </c>
    </row>
    <row r="417" spans="1:4" ht="12.75">
      <c r="A417" s="25">
        <v>36130</v>
      </c>
      <c r="B417" s="21">
        <v>0.9611</v>
      </c>
      <c r="C417" s="12">
        <f t="shared" si="17"/>
        <v>1.0165435438559984</v>
      </c>
      <c r="D417" s="13">
        <f t="shared" si="18"/>
        <v>2.0227673773</v>
      </c>
    </row>
    <row r="418" spans="1:4" ht="12.75">
      <c r="A418" s="25">
        <v>36161</v>
      </c>
      <c r="B418" s="21">
        <v>0.977</v>
      </c>
      <c r="C418" s="12">
        <f t="shared" si="17"/>
        <v>1</v>
      </c>
      <c r="D418" s="13">
        <f t="shared" si="18"/>
        <v>1.9898482357</v>
      </c>
    </row>
    <row r="419" spans="1:4" ht="12.75">
      <c r="A419" s="25">
        <v>36192</v>
      </c>
      <c r="B419" s="21">
        <v>0.977</v>
      </c>
      <c r="C419" s="12">
        <f t="shared" si="17"/>
        <v>1</v>
      </c>
      <c r="D419" s="13">
        <f t="shared" si="18"/>
        <v>1.9898482357</v>
      </c>
    </row>
    <row r="420" spans="1:4" ht="12.75">
      <c r="A420" s="25">
        <v>36220</v>
      </c>
      <c r="B420" s="21">
        <v>0.977</v>
      </c>
      <c r="C420" s="12">
        <f t="shared" si="17"/>
        <v>1</v>
      </c>
      <c r="D420" s="13">
        <f t="shared" si="18"/>
        <v>1.9898482357</v>
      </c>
    </row>
    <row r="421" spans="1:4" ht="12.75">
      <c r="A421" s="25">
        <v>36251</v>
      </c>
      <c r="B421" s="21">
        <v>0.977</v>
      </c>
      <c r="C421" s="12">
        <f t="shared" si="17"/>
        <v>1</v>
      </c>
      <c r="D421" s="13">
        <f t="shared" si="18"/>
        <v>1.9898482357</v>
      </c>
    </row>
    <row r="422" spans="1:4" ht="12.75">
      <c r="A422" s="25">
        <v>36281</v>
      </c>
      <c r="B422" s="21">
        <v>0.977</v>
      </c>
      <c r="C422" s="12">
        <f t="shared" si="17"/>
        <v>1</v>
      </c>
      <c r="D422" s="13">
        <f t="shared" si="18"/>
        <v>1.9898482357</v>
      </c>
    </row>
    <row r="423" spans="1:4" ht="12.75">
      <c r="A423" s="25">
        <v>36312</v>
      </c>
      <c r="B423" s="21">
        <v>0.977</v>
      </c>
      <c r="C423" s="12">
        <f t="shared" si="17"/>
        <v>1</v>
      </c>
      <c r="D423" s="13">
        <f t="shared" si="18"/>
        <v>1.9898482357</v>
      </c>
    </row>
    <row r="424" spans="1:4" ht="12.75">
      <c r="A424" s="25">
        <v>36342</v>
      </c>
      <c r="B424" s="21">
        <v>0.977</v>
      </c>
      <c r="C424" s="12">
        <f t="shared" si="17"/>
        <v>1</v>
      </c>
      <c r="D424" s="13">
        <f t="shared" si="18"/>
        <v>1.9898482357</v>
      </c>
    </row>
    <row r="425" spans="1:4" ht="12.75">
      <c r="A425" s="25">
        <v>36373</v>
      </c>
      <c r="B425" s="21">
        <v>0.977</v>
      </c>
      <c r="C425" s="12">
        <f t="shared" si="17"/>
        <v>1</v>
      </c>
      <c r="D425" s="13">
        <f t="shared" si="18"/>
        <v>1.9898482357</v>
      </c>
    </row>
    <row r="426" spans="1:4" ht="12.75">
      <c r="A426" s="25">
        <v>36404</v>
      </c>
      <c r="B426" s="21">
        <v>0.977</v>
      </c>
      <c r="C426" s="12">
        <f t="shared" si="17"/>
        <v>1</v>
      </c>
      <c r="D426" s="13">
        <f t="shared" si="18"/>
        <v>1.9898482357</v>
      </c>
    </row>
    <row r="427" spans="1:4" ht="12.75">
      <c r="A427" s="25">
        <v>36434</v>
      </c>
      <c r="B427" s="21">
        <v>0.977</v>
      </c>
      <c r="C427" s="12">
        <f t="shared" si="17"/>
        <v>1</v>
      </c>
      <c r="D427" s="13">
        <f t="shared" si="18"/>
        <v>1.9898482357</v>
      </c>
    </row>
    <row r="428" spans="1:4" ht="12.75">
      <c r="A428" s="25">
        <v>36465</v>
      </c>
      <c r="B428" s="21">
        <v>0.977</v>
      </c>
      <c r="C428" s="12">
        <f>B429/B428</f>
        <v>1</v>
      </c>
      <c r="D428" s="13">
        <f t="shared" si="18"/>
        <v>1.9898482357</v>
      </c>
    </row>
    <row r="429" spans="1:4" ht="12.75">
      <c r="A429" s="25">
        <v>36495</v>
      </c>
      <c r="B429" s="21">
        <v>0.977</v>
      </c>
      <c r="C429" s="12">
        <f>B430/B429</f>
        <v>1.0891504605936542</v>
      </c>
      <c r="D429" s="13">
        <f t="shared" si="18"/>
        <v>1.9898482357</v>
      </c>
    </row>
    <row r="430" spans="1:4" ht="12.75">
      <c r="A430" s="25">
        <v>36526</v>
      </c>
      <c r="B430" s="21">
        <v>1.0641</v>
      </c>
      <c r="C430" s="12">
        <v>1</v>
      </c>
      <c r="D430" s="13">
        <f t="shared" si="18"/>
        <v>1.8269727716</v>
      </c>
    </row>
    <row r="431" spans="1:4" ht="12.75">
      <c r="A431" s="25">
        <v>36557</v>
      </c>
      <c r="B431" s="21">
        <v>1.0641</v>
      </c>
      <c r="C431" s="12">
        <v>1</v>
      </c>
      <c r="D431" s="13">
        <f t="shared" si="18"/>
        <v>1.8269727716</v>
      </c>
    </row>
    <row r="432" spans="1:4" ht="12.75">
      <c r="A432" s="25">
        <v>36586</v>
      </c>
      <c r="B432" s="21">
        <v>1.0641</v>
      </c>
      <c r="C432" s="12">
        <v>1</v>
      </c>
      <c r="D432" s="13">
        <f t="shared" si="18"/>
        <v>1.8269727716</v>
      </c>
    </row>
    <row r="433" spans="1:4" ht="12.75">
      <c r="A433" s="25">
        <v>36617</v>
      </c>
      <c r="B433" s="21">
        <v>1.0641</v>
      </c>
      <c r="C433" s="12">
        <v>1</v>
      </c>
      <c r="D433" s="13">
        <f t="shared" si="18"/>
        <v>1.8269727716</v>
      </c>
    </row>
    <row r="434" spans="1:4" ht="12.75">
      <c r="A434" s="25">
        <v>36647</v>
      </c>
      <c r="B434" s="21">
        <v>1.0641</v>
      </c>
      <c r="C434" s="12">
        <v>1</v>
      </c>
      <c r="D434" s="13">
        <f t="shared" si="18"/>
        <v>1.8269727716</v>
      </c>
    </row>
    <row r="435" spans="1:4" ht="12.75">
      <c r="A435" s="25">
        <v>36678</v>
      </c>
      <c r="B435" s="21">
        <v>1.0641</v>
      </c>
      <c r="C435" s="12">
        <v>1</v>
      </c>
      <c r="D435" s="13">
        <f t="shared" si="18"/>
        <v>1.8269727716</v>
      </c>
    </row>
    <row r="436" spans="1:4" ht="12.75">
      <c r="A436" s="25">
        <v>36708</v>
      </c>
      <c r="B436" s="21">
        <v>1.0641</v>
      </c>
      <c r="C436" s="12">
        <v>1</v>
      </c>
      <c r="D436" s="13">
        <f t="shared" si="18"/>
        <v>1.8269727716</v>
      </c>
    </row>
    <row r="437" spans="1:4" ht="12.75">
      <c r="A437" s="25">
        <v>36739</v>
      </c>
      <c r="B437" s="21">
        <v>1.0641</v>
      </c>
      <c r="C437" s="12">
        <v>1</v>
      </c>
      <c r="D437" s="13">
        <f t="shared" si="18"/>
        <v>1.8269727716</v>
      </c>
    </row>
    <row r="438" spans="1:4" ht="12.75">
      <c r="A438" s="25">
        <v>36770</v>
      </c>
      <c r="B438" s="21">
        <v>1.0641</v>
      </c>
      <c r="C438" s="12">
        <v>1</v>
      </c>
      <c r="D438" s="13">
        <f t="shared" si="18"/>
        <v>1.8269727716</v>
      </c>
    </row>
    <row r="439" spans="1:4" ht="12.75">
      <c r="A439" s="25">
        <v>36800</v>
      </c>
      <c r="B439" s="21">
        <v>1.0641</v>
      </c>
      <c r="C439" s="12">
        <v>1</v>
      </c>
      <c r="D439" s="13">
        <f t="shared" si="18"/>
        <v>1.8269727716</v>
      </c>
    </row>
    <row r="440" spans="1:4" ht="12.75">
      <c r="A440" s="25">
        <v>36831</v>
      </c>
      <c r="B440" s="21">
        <v>1.0641</v>
      </c>
      <c r="C440" s="12">
        <v>1</v>
      </c>
      <c r="D440" s="13">
        <f t="shared" si="18"/>
        <v>1.8269727716</v>
      </c>
    </row>
    <row r="441" spans="1:4" ht="12.75">
      <c r="A441" s="25">
        <v>36861</v>
      </c>
      <c r="B441" s="21">
        <v>1.0641</v>
      </c>
      <c r="C441" s="124">
        <v>1.06035557</v>
      </c>
      <c r="D441" s="13">
        <f t="shared" si="18"/>
        <v>1.8269727716</v>
      </c>
    </row>
    <row r="442" spans="1:4" ht="12.75">
      <c r="A442" s="25">
        <v>36892</v>
      </c>
      <c r="B442" s="21">
        <f aca="true" t="shared" si="19" ref="B442:B473">(B441*C441)</f>
        <v>1.128324362037</v>
      </c>
      <c r="C442" s="12">
        <v>1.0063</v>
      </c>
      <c r="D442" s="13">
        <f t="shared" si="18"/>
        <v>1.7229812558</v>
      </c>
    </row>
    <row r="443" spans="1:4" ht="12.75">
      <c r="A443" s="25">
        <v>36923</v>
      </c>
      <c r="B443" s="21">
        <f t="shared" si="19"/>
        <v>1.135432805517833</v>
      </c>
      <c r="C443" s="12">
        <v>1.005</v>
      </c>
      <c r="D443" s="13">
        <f t="shared" si="18"/>
        <v>1.7121944309</v>
      </c>
    </row>
    <row r="444" spans="1:4" ht="12.75">
      <c r="A444" s="25">
        <v>36951</v>
      </c>
      <c r="B444" s="21">
        <f t="shared" si="19"/>
        <v>1.141109969545422</v>
      </c>
      <c r="C444" s="12">
        <v>1.0036</v>
      </c>
      <c r="D444" s="13">
        <f t="shared" si="18"/>
        <v>1.7036760507</v>
      </c>
    </row>
    <row r="445" spans="1:4" ht="12.75">
      <c r="A445" s="25">
        <v>36982</v>
      </c>
      <c r="B445" s="21">
        <f t="shared" si="19"/>
        <v>1.1452179654357857</v>
      </c>
      <c r="C445" s="12">
        <v>1.005</v>
      </c>
      <c r="D445" s="13">
        <f t="shared" si="18"/>
        <v>1.6975648173</v>
      </c>
    </row>
    <row r="446" spans="1:4" ht="12.75">
      <c r="A446" s="25">
        <v>37012</v>
      </c>
      <c r="B446" s="21">
        <f t="shared" si="19"/>
        <v>1.1509440552629644</v>
      </c>
      <c r="C446" s="12">
        <v>1.0049</v>
      </c>
      <c r="D446" s="13">
        <f t="shared" si="18"/>
        <v>1.6891192212</v>
      </c>
    </row>
    <row r="447" spans="1:4" ht="12.75">
      <c r="A447" s="25">
        <v>37043</v>
      </c>
      <c r="B447" s="21">
        <f t="shared" si="19"/>
        <v>1.1565836811337529</v>
      </c>
      <c r="C447" s="12">
        <v>1.0038</v>
      </c>
      <c r="D447" s="13">
        <f t="shared" si="18"/>
        <v>1.680882895</v>
      </c>
    </row>
    <row r="448" spans="1:4" ht="12.75">
      <c r="A448" s="25">
        <v>37073</v>
      </c>
      <c r="B448" s="21">
        <f t="shared" si="19"/>
        <v>1.1609786991220612</v>
      </c>
      <c r="C448" s="12">
        <v>1.0094</v>
      </c>
      <c r="D448" s="13">
        <f t="shared" si="18"/>
        <v>1.6745197201</v>
      </c>
    </row>
    <row r="449" spans="1:4" ht="12.75">
      <c r="A449" s="25">
        <v>37104</v>
      </c>
      <c r="B449" s="21">
        <f t="shared" si="19"/>
        <v>1.1718918988938087</v>
      </c>
      <c r="C449" s="12">
        <v>1.0118</v>
      </c>
      <c r="D449" s="13">
        <f t="shared" si="18"/>
        <v>1.6589258174</v>
      </c>
    </row>
    <row r="450" spans="1:4" ht="12.75">
      <c r="A450" s="25">
        <v>37135</v>
      </c>
      <c r="B450" s="21">
        <f t="shared" si="19"/>
        <v>1.1857202233007558</v>
      </c>
      <c r="C450" s="12">
        <v>1.0038</v>
      </c>
      <c r="D450" s="13">
        <f t="shared" si="18"/>
        <v>1.6395787877</v>
      </c>
    </row>
    <row r="451" spans="1:4" ht="12.75">
      <c r="A451" s="25">
        <v>37165</v>
      </c>
      <c r="B451" s="21">
        <f t="shared" si="19"/>
        <v>1.1902259601492986</v>
      </c>
      <c r="C451" s="12">
        <v>1.0037</v>
      </c>
      <c r="D451" s="13">
        <f t="shared" si="18"/>
        <v>1.6333719742</v>
      </c>
    </row>
    <row r="452" spans="1:4" ht="12.75">
      <c r="A452" s="25">
        <v>37196</v>
      </c>
      <c r="B452" s="21">
        <f t="shared" si="19"/>
        <v>1.194629796201851</v>
      </c>
      <c r="C452" s="12">
        <v>1.0099</v>
      </c>
      <c r="D452" s="13">
        <f t="shared" si="18"/>
        <v>1.6273507763</v>
      </c>
    </row>
    <row r="453" spans="1:4" ht="12.75">
      <c r="A453" s="25">
        <v>37226</v>
      </c>
      <c r="B453" s="21">
        <f t="shared" si="19"/>
        <v>1.2064566311842495</v>
      </c>
      <c r="C453" s="12">
        <v>1.0055</v>
      </c>
      <c r="D453" s="13">
        <f t="shared" si="18"/>
        <v>1.6113979368</v>
      </c>
    </row>
    <row r="454" spans="1:4" ht="12.75">
      <c r="A454" s="25">
        <v>37257</v>
      </c>
      <c r="B454" s="21">
        <f t="shared" si="19"/>
        <v>1.213092142655763</v>
      </c>
      <c r="C454" s="12">
        <v>1.0062</v>
      </c>
      <c r="D454" s="13">
        <f t="shared" si="18"/>
        <v>1.6025837263</v>
      </c>
    </row>
    <row r="455" spans="1:4" ht="12.75">
      <c r="A455" s="25">
        <v>37288</v>
      </c>
      <c r="B455" s="21">
        <f t="shared" si="19"/>
        <v>1.2206133139402287</v>
      </c>
      <c r="C455" s="12">
        <v>1.0044</v>
      </c>
      <c r="D455" s="13">
        <f t="shared" si="18"/>
        <v>1.5927089309</v>
      </c>
    </row>
    <row r="456" spans="1:4" ht="12.75">
      <c r="A456" s="25">
        <v>37316</v>
      </c>
      <c r="B456" s="21">
        <f t="shared" si="19"/>
        <v>1.2259840125215655</v>
      </c>
      <c r="C456" s="12">
        <v>1.004</v>
      </c>
      <c r="D456" s="13">
        <f t="shared" si="18"/>
        <v>1.5857317114</v>
      </c>
    </row>
    <row r="457" spans="1:4" ht="12.75">
      <c r="A457" s="25">
        <v>37347</v>
      </c>
      <c r="B457" s="21">
        <f t="shared" si="19"/>
        <v>1.2308879485716517</v>
      </c>
      <c r="C457" s="12">
        <v>1.0078</v>
      </c>
      <c r="D457" s="13">
        <f t="shared" si="18"/>
        <v>1.5794140551</v>
      </c>
    </row>
    <row r="458" spans="1:4" ht="12.75">
      <c r="A458" s="25">
        <v>37377</v>
      </c>
      <c r="B458" s="21">
        <f t="shared" si="19"/>
        <v>1.2404888745705107</v>
      </c>
      <c r="C458" s="12">
        <v>1.0042</v>
      </c>
      <c r="D458" s="13">
        <f t="shared" si="18"/>
        <v>1.5671899734</v>
      </c>
    </row>
    <row r="459" spans="1:4" ht="12.75">
      <c r="A459" s="25">
        <v>37408</v>
      </c>
      <c r="B459" s="21">
        <f t="shared" si="19"/>
        <v>1.2456989278437067</v>
      </c>
      <c r="C459" s="12">
        <v>1.0033</v>
      </c>
      <c r="D459" s="13">
        <f t="shared" si="18"/>
        <v>1.5606353051</v>
      </c>
    </row>
    <row r="460" spans="1:4" ht="12.75">
      <c r="A460" s="25">
        <v>37438</v>
      </c>
      <c r="B460" s="21">
        <f t="shared" si="19"/>
        <v>1.2498097343055912</v>
      </c>
      <c r="C460" s="12">
        <v>1.0077</v>
      </c>
      <c r="D460" s="13">
        <f t="shared" si="18"/>
        <v>1.555502148</v>
      </c>
    </row>
    <row r="461" spans="1:4" ht="12.75">
      <c r="A461" s="25">
        <v>37469</v>
      </c>
      <c r="B461" s="21">
        <f t="shared" si="19"/>
        <v>1.2594332692597443</v>
      </c>
      <c r="C461" s="12">
        <v>1.01</v>
      </c>
      <c r="D461" s="13">
        <f t="shared" si="18"/>
        <v>1.5436163025</v>
      </c>
    </row>
    <row r="462" spans="1:6" ht="12.75">
      <c r="A462" s="25">
        <v>37500</v>
      </c>
      <c r="B462" s="21">
        <f t="shared" si="19"/>
        <v>1.2720276019523418</v>
      </c>
      <c r="C462" s="12">
        <v>1.0062</v>
      </c>
      <c r="D462" s="13">
        <f t="shared" si="18"/>
        <v>1.5283329727</v>
      </c>
      <c r="F462" s="9"/>
    </row>
    <row r="463" spans="1:4" ht="12.75">
      <c r="A463" s="25">
        <v>37530</v>
      </c>
      <c r="B463" s="21">
        <f t="shared" si="19"/>
        <v>1.2799141730844463</v>
      </c>
      <c r="C463" s="12">
        <v>1.009</v>
      </c>
      <c r="D463" s="13">
        <f t="shared" si="18"/>
        <v>1.5189156954</v>
      </c>
    </row>
    <row r="464" spans="1:4" ht="12.75">
      <c r="A464" s="25">
        <v>37561</v>
      </c>
      <c r="B464" s="21">
        <f t="shared" si="19"/>
        <v>1.2914334006422061</v>
      </c>
      <c r="C464" s="12">
        <v>1.0208</v>
      </c>
      <c r="D464" s="13">
        <f t="shared" si="18"/>
        <v>1.5053673889</v>
      </c>
    </row>
    <row r="465" spans="1:4" ht="12.75">
      <c r="A465" s="25">
        <v>37591</v>
      </c>
      <c r="B465" s="21">
        <f t="shared" si="19"/>
        <v>1.3182952153755638</v>
      </c>
      <c r="C465" s="12">
        <v>1.0305</v>
      </c>
      <c r="D465" s="13">
        <f t="shared" si="18"/>
        <v>1.4746937587</v>
      </c>
    </row>
    <row r="466" spans="1:4" ht="12.75">
      <c r="A466" s="25">
        <v>37622</v>
      </c>
      <c r="B466" s="21">
        <f t="shared" si="19"/>
        <v>1.3585032194445186</v>
      </c>
      <c r="C466" s="12">
        <v>1.0198</v>
      </c>
      <c r="D466" s="13">
        <f t="shared" si="18"/>
        <v>1.4310468304</v>
      </c>
    </row>
    <row r="467" spans="1:4" ht="12.75">
      <c r="A467" s="25">
        <v>37653</v>
      </c>
      <c r="B467" s="21">
        <f t="shared" si="19"/>
        <v>1.3854015831895201</v>
      </c>
      <c r="C467" s="12">
        <v>1.0219</v>
      </c>
      <c r="D467" s="13">
        <f t="shared" si="18"/>
        <v>1.4032622381</v>
      </c>
    </row>
    <row r="468" spans="1:4" ht="12.75">
      <c r="A468" s="25">
        <v>37681</v>
      </c>
      <c r="B468" s="21">
        <f t="shared" si="19"/>
        <v>1.4157418778613706</v>
      </c>
      <c r="C468" s="12">
        <v>1.0114</v>
      </c>
      <c r="D468" s="13">
        <f t="shared" si="18"/>
        <v>1.3731893904</v>
      </c>
    </row>
    <row r="469" spans="1:4" ht="12.75">
      <c r="A469" s="25">
        <v>37712</v>
      </c>
      <c r="B469" s="21">
        <f t="shared" si="19"/>
        <v>1.4318813352689903</v>
      </c>
      <c r="C469" s="12">
        <v>1.0114</v>
      </c>
      <c r="D469" s="13">
        <f t="shared" si="18"/>
        <v>1.3577114796</v>
      </c>
    </row>
    <row r="470" spans="1:4" ht="12.75">
      <c r="A470" s="25">
        <v>37742</v>
      </c>
      <c r="B470" s="21">
        <f t="shared" si="19"/>
        <v>1.4482047824910569</v>
      </c>
      <c r="C470" s="12">
        <v>1.0085</v>
      </c>
      <c r="D470" s="13">
        <f t="shared" si="18"/>
        <v>1.3424080281</v>
      </c>
    </row>
    <row r="471" spans="1:4" ht="12.75">
      <c r="A471" s="25">
        <v>37773</v>
      </c>
      <c r="B471" s="21">
        <f t="shared" si="19"/>
        <v>1.4605145231422307</v>
      </c>
      <c r="C471" s="12">
        <v>1.0022</v>
      </c>
      <c r="D471" s="13">
        <f t="shared" si="18"/>
        <v>1.3310937313</v>
      </c>
    </row>
    <row r="472" spans="1:4" ht="12.75">
      <c r="A472" s="25">
        <v>37803</v>
      </c>
      <c r="B472" s="21">
        <f t="shared" si="19"/>
        <v>1.4637276550931435</v>
      </c>
      <c r="C472" s="12">
        <v>1</v>
      </c>
      <c r="D472" s="13">
        <f t="shared" si="18"/>
        <v>1.3281717535</v>
      </c>
    </row>
    <row r="473" spans="1:4" ht="12.75">
      <c r="A473" s="25">
        <v>37834</v>
      </c>
      <c r="B473" s="21">
        <f t="shared" si="19"/>
        <v>1.4637276550931435</v>
      </c>
      <c r="C473" s="12">
        <v>1.0027</v>
      </c>
      <c r="D473" s="13">
        <f t="shared" si="18"/>
        <v>1.3281717535</v>
      </c>
    </row>
    <row r="474" spans="1:4" ht="12.75">
      <c r="A474" s="25">
        <v>37865</v>
      </c>
      <c r="B474" s="21">
        <f aca="true" t="shared" si="20" ref="B474:B505">(B473*C473)</f>
        <v>1.467679719761895</v>
      </c>
      <c r="C474" s="12">
        <v>1.0057</v>
      </c>
      <c r="D474" s="13">
        <f t="shared" si="18"/>
        <v>1.324595346</v>
      </c>
    </row>
    <row r="475" spans="1:4" ht="12.75">
      <c r="A475" s="25">
        <v>37895</v>
      </c>
      <c r="B475" s="21">
        <f t="shared" si="20"/>
        <v>1.4760454941645378</v>
      </c>
      <c r="C475" s="12">
        <v>1.0066</v>
      </c>
      <c r="D475" s="13">
        <f t="shared" si="18"/>
        <v>1.3170879448</v>
      </c>
    </row>
    <row r="476" spans="1:4" ht="12.75">
      <c r="A476" s="25">
        <v>37926</v>
      </c>
      <c r="B476" s="21">
        <f t="shared" si="20"/>
        <v>1.4857873944260236</v>
      </c>
      <c r="C476" s="12">
        <v>1.0017</v>
      </c>
      <c r="D476" s="13">
        <f t="shared" si="18"/>
        <v>1.3084521605</v>
      </c>
    </row>
    <row r="477" spans="1:4" ht="12.75">
      <c r="A477" s="25">
        <v>37956</v>
      </c>
      <c r="B477" s="21">
        <f t="shared" si="20"/>
        <v>1.4883132329965478</v>
      </c>
      <c r="C477" s="12">
        <v>1.0046</v>
      </c>
      <c r="D477" s="13">
        <f t="shared" si="18"/>
        <v>1.3062315668</v>
      </c>
    </row>
    <row r="478" spans="1:4" ht="12.75">
      <c r="A478" s="25">
        <v>37987</v>
      </c>
      <c r="B478" s="21">
        <f t="shared" si="20"/>
        <v>1.4951594738683318</v>
      </c>
      <c r="C478" s="12">
        <v>1.0068</v>
      </c>
      <c r="D478" s="13">
        <f aca="true" t="shared" si="21" ref="D478:D541">ROUND(($B$4/B478),10)</f>
        <v>1.3002504149</v>
      </c>
    </row>
    <row r="479" spans="1:4" ht="12.75">
      <c r="A479" s="25">
        <v>38018</v>
      </c>
      <c r="B479" s="21">
        <f t="shared" si="20"/>
        <v>1.5053265582906363</v>
      </c>
      <c r="C479" s="12">
        <v>1.009</v>
      </c>
      <c r="D479" s="13">
        <f t="shared" si="21"/>
        <v>1.2914684296</v>
      </c>
    </row>
    <row r="480" spans="1:4" ht="12.75">
      <c r="A480" s="25">
        <v>38047</v>
      </c>
      <c r="B480" s="21">
        <f t="shared" si="20"/>
        <v>1.518874497315252</v>
      </c>
      <c r="C480" s="12">
        <v>1.004</v>
      </c>
      <c r="D480" s="13">
        <f t="shared" si="21"/>
        <v>1.2799488896</v>
      </c>
    </row>
    <row r="481" spans="1:4" ht="12.75">
      <c r="A481" s="25">
        <v>38078</v>
      </c>
      <c r="B481" s="21">
        <f t="shared" si="20"/>
        <v>1.524949995304513</v>
      </c>
      <c r="C481" s="12">
        <v>1.0021</v>
      </c>
      <c r="D481" s="13">
        <f t="shared" si="21"/>
        <v>1.2748494916</v>
      </c>
    </row>
    <row r="482" spans="1:4" ht="12.75">
      <c r="A482" s="25">
        <v>38108</v>
      </c>
      <c r="B482" s="21">
        <f t="shared" si="20"/>
        <v>1.5281523902946523</v>
      </c>
      <c r="C482" s="12">
        <v>1.0054</v>
      </c>
      <c r="D482" s="13">
        <f t="shared" si="21"/>
        <v>1.272177918</v>
      </c>
    </row>
    <row r="483" spans="1:4" ht="12.75">
      <c r="A483" s="25">
        <v>38139</v>
      </c>
      <c r="B483" s="21">
        <f t="shared" si="20"/>
        <v>1.5364044132022436</v>
      </c>
      <c r="C483" s="12">
        <v>1.0056</v>
      </c>
      <c r="D483" s="13">
        <f t="shared" si="21"/>
        <v>1.2653450547</v>
      </c>
    </row>
    <row r="484" spans="1:4" ht="12.75">
      <c r="A484" s="25">
        <v>38169</v>
      </c>
      <c r="B484" s="21">
        <f t="shared" si="20"/>
        <v>1.5450082779161762</v>
      </c>
      <c r="C484" s="12">
        <v>1.0093</v>
      </c>
      <c r="D484" s="13">
        <f t="shared" si="21"/>
        <v>1.2582985826</v>
      </c>
    </row>
    <row r="485" spans="1:4" ht="12.75">
      <c r="A485" s="25">
        <v>38200</v>
      </c>
      <c r="B485" s="21">
        <f t="shared" si="20"/>
        <v>1.5593768549007967</v>
      </c>
      <c r="C485" s="116">
        <v>1.0079</v>
      </c>
      <c r="D485" s="13">
        <f t="shared" si="21"/>
        <v>1.2467042333</v>
      </c>
    </row>
    <row r="486" spans="1:4" ht="12.75">
      <c r="A486" s="25">
        <v>38231</v>
      </c>
      <c r="B486" s="21">
        <f t="shared" si="20"/>
        <v>1.571695932054513</v>
      </c>
      <c r="C486" s="116">
        <v>1.0049</v>
      </c>
      <c r="D486" s="13">
        <f t="shared" si="21"/>
        <v>1.2369324668</v>
      </c>
    </row>
    <row r="487" spans="1:4" ht="12.75">
      <c r="A487" s="25">
        <v>38261</v>
      </c>
      <c r="B487" s="21">
        <f t="shared" si="20"/>
        <v>1.5793972421215798</v>
      </c>
      <c r="C487" s="116">
        <v>1.0032</v>
      </c>
      <c r="D487" s="13">
        <f t="shared" si="21"/>
        <v>1.2309010516</v>
      </c>
    </row>
    <row r="488" spans="1:4" ht="12.75">
      <c r="A488" s="25">
        <v>38292</v>
      </c>
      <c r="B488" s="21">
        <f t="shared" si="20"/>
        <v>1.5844513132963691</v>
      </c>
      <c r="C488" s="116">
        <v>1.0063</v>
      </c>
      <c r="D488" s="13">
        <f t="shared" si="21"/>
        <v>1.2269747325</v>
      </c>
    </row>
    <row r="489" spans="1:4" ht="12.75">
      <c r="A489" s="25">
        <v>38322</v>
      </c>
      <c r="B489" s="21">
        <f t="shared" si="20"/>
        <v>1.5944333565701363</v>
      </c>
      <c r="C489" s="116">
        <v>1.0084</v>
      </c>
      <c r="D489" s="13">
        <f t="shared" si="21"/>
        <v>1.2192931854</v>
      </c>
    </row>
    <row r="490" spans="1:4" ht="12.75">
      <c r="A490" s="25">
        <v>38353</v>
      </c>
      <c r="B490" s="21">
        <f t="shared" si="20"/>
        <v>1.6078265967653254</v>
      </c>
      <c r="C490" s="116">
        <v>1.0068</v>
      </c>
      <c r="D490" s="13">
        <f t="shared" si="21"/>
        <v>1.2091364393</v>
      </c>
    </row>
    <row r="491" spans="1:4" ht="12.75">
      <c r="A491" s="25">
        <v>38384</v>
      </c>
      <c r="B491" s="21">
        <f t="shared" si="20"/>
        <v>1.6187598176233295</v>
      </c>
      <c r="C491" s="118">
        <v>1.0074</v>
      </c>
      <c r="D491" s="13">
        <f t="shared" si="21"/>
        <v>1.2009698444</v>
      </c>
    </row>
    <row r="492" spans="1:4" ht="12.75">
      <c r="A492" s="25">
        <v>38412</v>
      </c>
      <c r="B492" s="21">
        <f t="shared" si="20"/>
        <v>1.6307386402737423</v>
      </c>
      <c r="C492" s="118">
        <v>1.0035</v>
      </c>
      <c r="D492" s="13">
        <f t="shared" si="21"/>
        <v>1.1921479496</v>
      </c>
    </row>
    <row r="493" spans="1:4" ht="12.75">
      <c r="A493" s="25">
        <v>38443</v>
      </c>
      <c r="B493" s="21">
        <f t="shared" si="20"/>
        <v>1.6364462255147005</v>
      </c>
      <c r="C493" s="118">
        <v>1.0074</v>
      </c>
      <c r="D493" s="13">
        <f t="shared" si="21"/>
        <v>1.1879899846</v>
      </c>
    </row>
    <row r="494" spans="1:4" ht="12.75">
      <c r="A494" s="25">
        <v>38473</v>
      </c>
      <c r="B494" s="21">
        <f t="shared" si="20"/>
        <v>1.6485559275835096</v>
      </c>
      <c r="C494" s="118">
        <v>1.0083</v>
      </c>
      <c r="D494" s="13">
        <f t="shared" si="21"/>
        <v>1.1792634352</v>
      </c>
    </row>
    <row r="495" spans="1:4" ht="12.75">
      <c r="A495" s="25">
        <v>38504</v>
      </c>
      <c r="B495" s="21">
        <f t="shared" si="20"/>
        <v>1.6622389417824526</v>
      </c>
      <c r="C495" s="118">
        <v>1.0012</v>
      </c>
      <c r="D495" s="13">
        <f t="shared" si="21"/>
        <v>1.1695561194</v>
      </c>
    </row>
    <row r="496" spans="1:4" ht="12.75">
      <c r="A496" s="25">
        <v>38534</v>
      </c>
      <c r="B496" s="21">
        <f t="shared" si="20"/>
        <v>1.6642336285125916</v>
      </c>
      <c r="C496" s="118">
        <v>1.0011</v>
      </c>
      <c r="D496" s="13">
        <f t="shared" si="21"/>
        <v>1.1681543342</v>
      </c>
    </row>
    <row r="497" spans="1:4" ht="12.75">
      <c r="A497" s="25">
        <v>38565</v>
      </c>
      <c r="B497" s="21">
        <f t="shared" si="20"/>
        <v>1.6660642855039556</v>
      </c>
      <c r="C497" s="118">
        <v>1.0028</v>
      </c>
      <c r="D497" s="13">
        <f t="shared" si="21"/>
        <v>1.1668707764</v>
      </c>
    </row>
    <row r="498" spans="1:4" ht="12.75">
      <c r="A498" s="25">
        <v>38596</v>
      </c>
      <c r="B498" s="21">
        <f t="shared" si="20"/>
        <v>1.6707292655033665</v>
      </c>
      <c r="C498" s="118">
        <v>1.0016</v>
      </c>
      <c r="D498" s="13">
        <f t="shared" si="21"/>
        <v>1.1636126609</v>
      </c>
    </row>
    <row r="499" spans="1:4" ht="12.75">
      <c r="A499" s="25">
        <v>38626</v>
      </c>
      <c r="B499" s="21">
        <f t="shared" si="20"/>
        <v>1.673402432328172</v>
      </c>
      <c r="C499" s="118">
        <v>1.0056</v>
      </c>
      <c r="D499" s="13">
        <f t="shared" si="21"/>
        <v>1.1617538547</v>
      </c>
    </row>
    <row r="500" spans="1:4" ht="12.75">
      <c r="A500" s="25">
        <v>38657</v>
      </c>
      <c r="B500" s="21">
        <f t="shared" si="20"/>
        <v>1.6827734859492098</v>
      </c>
      <c r="C500" s="118">
        <v>1.0078</v>
      </c>
      <c r="D500" s="13">
        <f t="shared" si="21"/>
        <v>1.1552842629</v>
      </c>
    </row>
    <row r="501" spans="1:4" ht="12.75">
      <c r="A501" s="25">
        <v>38687</v>
      </c>
      <c r="B501" s="21">
        <f t="shared" si="20"/>
        <v>1.6958991191396138</v>
      </c>
      <c r="C501" s="118">
        <v>1.0038</v>
      </c>
      <c r="D501" s="13">
        <f t="shared" si="21"/>
        <v>1.1463427891</v>
      </c>
    </row>
    <row r="502" spans="1:4" ht="12.75">
      <c r="A502" s="25">
        <v>38718</v>
      </c>
      <c r="B502" s="21">
        <f t="shared" si="20"/>
        <v>1.7023435357923444</v>
      </c>
      <c r="C502" s="118">
        <v>1.0051</v>
      </c>
      <c r="D502" s="13">
        <f t="shared" si="21"/>
        <v>1.142003177</v>
      </c>
    </row>
    <row r="503" spans="1:4" ht="12.75">
      <c r="A503" s="25">
        <v>38749</v>
      </c>
      <c r="B503" s="21">
        <f t="shared" si="20"/>
        <v>1.7110254878248856</v>
      </c>
      <c r="C503" s="118">
        <v>1.0052</v>
      </c>
      <c r="D503" s="13">
        <f t="shared" si="21"/>
        <v>1.1362085136</v>
      </c>
    </row>
    <row r="504" spans="1:4" ht="12.75">
      <c r="A504" s="25">
        <v>38777</v>
      </c>
      <c r="B504" s="21">
        <f t="shared" si="20"/>
        <v>1.7199228203615753</v>
      </c>
      <c r="C504" s="118">
        <v>1.0037</v>
      </c>
      <c r="D504" s="13">
        <f t="shared" si="21"/>
        <v>1.1303307935</v>
      </c>
    </row>
    <row r="505" spans="1:4" ht="12.75">
      <c r="A505" s="25">
        <v>38808</v>
      </c>
      <c r="B505" s="21">
        <f t="shared" si="20"/>
        <v>1.7262865347969132</v>
      </c>
      <c r="C505" s="116">
        <v>1.0017</v>
      </c>
      <c r="D505" s="13">
        <f t="shared" si="21"/>
        <v>1.1261639867</v>
      </c>
    </row>
    <row r="506" spans="1:4" ht="12.75">
      <c r="A506" s="25">
        <v>38838</v>
      </c>
      <c r="B506" s="21">
        <f aca="true" t="shared" si="22" ref="B506:B561">(B505*C505)</f>
        <v>1.729221221906068</v>
      </c>
      <c r="C506" s="116">
        <v>1.0027</v>
      </c>
      <c r="D506" s="13">
        <f t="shared" si="21"/>
        <v>1.1242527571</v>
      </c>
    </row>
    <row r="507" spans="1:6" ht="12.75">
      <c r="A507" s="25">
        <v>38869</v>
      </c>
      <c r="B507" s="21">
        <f t="shared" si="22"/>
        <v>1.7338901192052143</v>
      </c>
      <c r="C507" s="116">
        <v>1</v>
      </c>
      <c r="D507" s="13">
        <f t="shared" si="21"/>
        <v>1.1212254483</v>
      </c>
      <c r="F507" s="130"/>
    </row>
    <row r="508" spans="1:6" ht="12.75">
      <c r="A508" s="25">
        <v>38899</v>
      </c>
      <c r="B508" s="21">
        <f t="shared" si="22"/>
        <v>1.7338901192052143</v>
      </c>
      <c r="C508" s="116">
        <v>1</v>
      </c>
      <c r="D508" s="13">
        <f t="shared" si="21"/>
        <v>1.1212254483</v>
      </c>
      <c r="F508" s="130"/>
    </row>
    <row r="509" spans="1:4" ht="12.75">
      <c r="A509" s="25">
        <v>38930</v>
      </c>
      <c r="B509" s="21">
        <f t="shared" si="22"/>
        <v>1.7338901192052143</v>
      </c>
      <c r="C509" s="116">
        <v>1.0019</v>
      </c>
      <c r="D509" s="13">
        <f t="shared" si="21"/>
        <v>1.1212254483</v>
      </c>
    </row>
    <row r="510" spans="1:4" ht="12.75">
      <c r="A510" s="25">
        <v>38961</v>
      </c>
      <c r="B510" s="21">
        <f t="shared" si="22"/>
        <v>1.7371845104317043</v>
      </c>
      <c r="C510" s="116">
        <v>1.0005</v>
      </c>
      <c r="D510" s="13">
        <f t="shared" si="21"/>
        <v>1.1190991599</v>
      </c>
    </row>
    <row r="511" spans="1:4" ht="12.75">
      <c r="A511" s="25">
        <v>38991</v>
      </c>
      <c r="B511" s="21">
        <f t="shared" si="22"/>
        <v>1.7380531026869201</v>
      </c>
      <c r="C511" s="116">
        <v>1.0029</v>
      </c>
      <c r="D511" s="13">
        <f t="shared" si="21"/>
        <v>1.11853989</v>
      </c>
    </row>
    <row r="512" spans="1:4" ht="12.75">
      <c r="A512" s="25">
        <v>39022</v>
      </c>
      <c r="B512" s="21">
        <f t="shared" si="22"/>
        <v>1.743093456684712</v>
      </c>
      <c r="C512" s="116">
        <v>1.0037</v>
      </c>
      <c r="D512" s="13">
        <f t="shared" si="21"/>
        <v>1.115305504</v>
      </c>
    </row>
    <row r="513" spans="1:4" ht="12.75">
      <c r="A513" s="25">
        <v>39052</v>
      </c>
      <c r="B513" s="21">
        <f t="shared" si="22"/>
        <v>1.7495429024744455</v>
      </c>
      <c r="C513" s="116">
        <v>1.0035</v>
      </c>
      <c r="D513" s="13">
        <f t="shared" si="21"/>
        <v>1.1111940859</v>
      </c>
    </row>
    <row r="514" spans="1:4" ht="12.75">
      <c r="A514" s="25">
        <v>39083</v>
      </c>
      <c r="B514" s="21">
        <f t="shared" si="22"/>
        <v>1.7556663026331063</v>
      </c>
      <c r="C514" s="116">
        <v>1.0052</v>
      </c>
      <c r="D514" s="13">
        <f t="shared" si="21"/>
        <v>1.1073184713</v>
      </c>
    </row>
    <row r="515" spans="1:4" ht="12.75">
      <c r="A515" s="25">
        <v>39114</v>
      </c>
      <c r="B515" s="21">
        <f t="shared" si="22"/>
        <v>1.7647957674067987</v>
      </c>
      <c r="C515" s="116">
        <v>1.0046</v>
      </c>
      <c r="D515" s="13">
        <f t="shared" si="21"/>
        <v>1.1015902022</v>
      </c>
    </row>
    <row r="516" spans="1:4" ht="12.75">
      <c r="A516" s="25">
        <v>39142</v>
      </c>
      <c r="B516" s="21">
        <f t="shared" si="22"/>
        <v>1.77291382793687</v>
      </c>
      <c r="C516" s="116">
        <v>1.0041</v>
      </c>
      <c r="D516" s="13">
        <f t="shared" si="21"/>
        <v>1.0965460902</v>
      </c>
    </row>
    <row r="517" spans="1:4" ht="12.75">
      <c r="A517" s="25">
        <v>39173</v>
      </c>
      <c r="B517" s="21">
        <f t="shared" si="22"/>
        <v>1.7801827746314112</v>
      </c>
      <c r="C517" s="116">
        <v>1.0022</v>
      </c>
      <c r="D517" s="13">
        <f t="shared" si="21"/>
        <v>1.0920686089</v>
      </c>
    </row>
    <row r="518" spans="1:4" ht="12.75">
      <c r="A518" s="25">
        <v>39203</v>
      </c>
      <c r="B518" s="21">
        <f t="shared" si="22"/>
        <v>1.7840991767356003</v>
      </c>
      <c r="C518" s="116">
        <v>1.0026</v>
      </c>
      <c r="D518" s="13">
        <f t="shared" si="21"/>
        <v>1.089671332</v>
      </c>
    </row>
    <row r="519" spans="1:4" ht="12.75">
      <c r="A519" s="25">
        <v>39234</v>
      </c>
      <c r="B519" s="21">
        <f t="shared" si="22"/>
        <v>1.7887378345951126</v>
      </c>
      <c r="C519" s="116">
        <v>1.0029</v>
      </c>
      <c r="D519" s="13">
        <f t="shared" si="21"/>
        <v>1.0868455336</v>
      </c>
    </row>
    <row r="520" spans="1:4" ht="12.75">
      <c r="A520" s="25">
        <v>39264</v>
      </c>
      <c r="B520" s="21">
        <f t="shared" si="22"/>
        <v>1.7939251743154383</v>
      </c>
      <c r="C520" s="116">
        <v>1.0024</v>
      </c>
      <c r="D520" s="13">
        <f t="shared" si="21"/>
        <v>1.0837027955</v>
      </c>
    </row>
    <row r="521" spans="1:4" ht="12.75">
      <c r="A521" s="25">
        <v>39295</v>
      </c>
      <c r="B521" s="21">
        <f t="shared" si="22"/>
        <v>1.7982305947337953</v>
      </c>
      <c r="C521" s="116">
        <v>1.0042</v>
      </c>
      <c r="D521" s="13">
        <f t="shared" si="21"/>
        <v>1.081108136</v>
      </c>
    </row>
    <row r="522" spans="1:4" ht="12.75">
      <c r="A522" s="25">
        <v>39326</v>
      </c>
      <c r="B522" s="21">
        <f t="shared" si="22"/>
        <v>1.8057831632316772</v>
      </c>
      <c r="C522" s="116">
        <v>1.0029</v>
      </c>
      <c r="D522" s="13">
        <f t="shared" si="21"/>
        <v>1.0765864728</v>
      </c>
    </row>
    <row r="523" spans="1:4" ht="12.75">
      <c r="A523" s="25">
        <v>39356</v>
      </c>
      <c r="B523" s="21">
        <f t="shared" si="22"/>
        <v>1.8110199344050488</v>
      </c>
      <c r="C523" s="116">
        <v>1.0024</v>
      </c>
      <c r="D523" s="13">
        <f t="shared" si="21"/>
        <v>1.0734733999</v>
      </c>
    </row>
    <row r="524" spans="1:4" ht="12.75">
      <c r="A524" s="25">
        <v>39387</v>
      </c>
      <c r="B524" s="21">
        <f t="shared" si="22"/>
        <v>1.815366382247621</v>
      </c>
      <c r="C524" s="116">
        <v>1.0023</v>
      </c>
      <c r="D524" s="13">
        <f t="shared" si="21"/>
        <v>1.0709032321</v>
      </c>
    </row>
    <row r="525" spans="1:4" ht="12.75">
      <c r="A525" s="25">
        <v>39417</v>
      </c>
      <c r="B525" s="21">
        <f t="shared" si="22"/>
        <v>1.8195417249267904</v>
      </c>
      <c r="C525" s="116">
        <v>1.007</v>
      </c>
      <c r="D525" s="13">
        <f t="shared" si="21"/>
        <v>1.0684458068</v>
      </c>
    </row>
    <row r="526" spans="1:4" ht="12.75">
      <c r="A526" s="25">
        <v>39448</v>
      </c>
      <c r="B526" s="21">
        <f t="shared" si="22"/>
        <v>1.8322785170012779</v>
      </c>
      <c r="C526" s="116">
        <v>1.007</v>
      </c>
      <c r="D526" s="13">
        <f t="shared" si="21"/>
        <v>1.0610186761</v>
      </c>
    </row>
    <row r="527" spans="1:4" ht="12.75">
      <c r="A527" s="150">
        <v>39479</v>
      </c>
      <c r="B527" s="137">
        <f t="shared" si="22"/>
        <v>1.8451044666202867</v>
      </c>
      <c r="C527" s="116">
        <v>1.0064</v>
      </c>
      <c r="D527" s="13">
        <f t="shared" si="21"/>
        <v>1.0536431738</v>
      </c>
    </row>
    <row r="528" spans="1:4" ht="12.75">
      <c r="A528" s="25">
        <v>39508</v>
      </c>
      <c r="B528" s="21">
        <f t="shared" si="22"/>
        <v>1.8569131352066566</v>
      </c>
      <c r="C528" s="116">
        <v>1.0023</v>
      </c>
      <c r="D528" s="13">
        <f t="shared" si="21"/>
        <v>1.0469427403</v>
      </c>
    </row>
    <row r="529" spans="1:4" ht="12.75">
      <c r="A529" s="25">
        <v>39539</v>
      </c>
      <c r="B529" s="21">
        <f t="shared" si="22"/>
        <v>1.8611840354176319</v>
      </c>
      <c r="C529" s="116">
        <v>1.0059</v>
      </c>
      <c r="D529" s="13">
        <f t="shared" si="21"/>
        <v>1.0445402976</v>
      </c>
    </row>
    <row r="530" spans="1:4" ht="12.75">
      <c r="A530" s="25">
        <v>39569</v>
      </c>
      <c r="B530" s="21">
        <f t="shared" si="22"/>
        <v>1.872165021226596</v>
      </c>
      <c r="C530" s="116">
        <v>1.0056</v>
      </c>
      <c r="D530" s="13">
        <f t="shared" si="21"/>
        <v>1.038413657</v>
      </c>
    </row>
    <row r="531" spans="1:4" ht="12.75">
      <c r="A531" s="25">
        <v>39600</v>
      </c>
      <c r="B531" s="21">
        <f t="shared" si="22"/>
        <v>1.882649145345465</v>
      </c>
      <c r="C531" s="116">
        <v>1.009</v>
      </c>
      <c r="D531" s="13">
        <f t="shared" si="21"/>
        <v>1.0326309239</v>
      </c>
    </row>
    <row r="532" spans="1:4" ht="12.75">
      <c r="A532" s="25">
        <v>39630</v>
      </c>
      <c r="B532" s="21">
        <f t="shared" si="22"/>
        <v>1.899592987653574</v>
      </c>
      <c r="C532" s="116">
        <v>1.0063</v>
      </c>
      <c r="D532" s="13">
        <f t="shared" si="21"/>
        <v>1.0234201426</v>
      </c>
    </row>
    <row r="533" spans="1:4" ht="12.75">
      <c r="A533" s="25">
        <v>39661</v>
      </c>
      <c r="B533" s="21">
        <f t="shared" si="22"/>
        <v>1.9115604234757915</v>
      </c>
      <c r="C533" s="116">
        <v>1.0035</v>
      </c>
      <c r="D533" s="13">
        <f t="shared" si="21"/>
        <v>1.0170129609</v>
      </c>
    </row>
    <row r="534" spans="1:4" ht="12.75">
      <c r="A534" s="25">
        <v>39692</v>
      </c>
      <c r="B534" s="21">
        <f t="shared" si="22"/>
        <v>1.918250884957957</v>
      </c>
      <c r="C534" s="116">
        <v>1.0026</v>
      </c>
      <c r="D534" s="13">
        <f t="shared" si="21"/>
        <v>1.0134658305</v>
      </c>
    </row>
    <row r="535" spans="1:4" ht="12.75">
      <c r="A535" s="25">
        <v>39722</v>
      </c>
      <c r="B535" s="21">
        <f t="shared" si="22"/>
        <v>1.9232383372588475</v>
      </c>
      <c r="C535" s="116">
        <v>1.003</v>
      </c>
      <c r="D535" s="13">
        <f t="shared" si="21"/>
        <v>1.0108376526</v>
      </c>
    </row>
    <row r="536" spans="1:4" ht="12.75">
      <c r="A536" s="25">
        <v>39753</v>
      </c>
      <c r="B536" s="21">
        <f t="shared" si="22"/>
        <v>1.9290080522706239</v>
      </c>
      <c r="C536" s="116">
        <v>1.0049</v>
      </c>
      <c r="D536" s="13">
        <f t="shared" si="21"/>
        <v>1.00781421</v>
      </c>
    </row>
    <row r="537" spans="1:4" ht="12.75">
      <c r="A537" s="25">
        <v>39783</v>
      </c>
      <c r="B537" s="21">
        <f t="shared" si="22"/>
        <v>1.9384601917267497</v>
      </c>
      <c r="C537" s="116">
        <v>1.0029</v>
      </c>
      <c r="D537" s="13">
        <f t="shared" si="21"/>
        <v>1.0029</v>
      </c>
    </row>
    <row r="538" spans="1:4" ht="12.75">
      <c r="A538" s="25">
        <v>39814</v>
      </c>
      <c r="B538" s="21">
        <f t="shared" si="22"/>
        <v>1.944081726282757</v>
      </c>
      <c r="C538" s="18">
        <v>1</v>
      </c>
      <c r="D538" s="13">
        <f t="shared" si="21"/>
        <v>1</v>
      </c>
    </row>
    <row r="539" spans="1:4" ht="12.75">
      <c r="A539" s="25">
        <v>39845</v>
      </c>
      <c r="B539" s="21">
        <f t="shared" si="22"/>
        <v>1.944081726282757</v>
      </c>
      <c r="C539" s="18">
        <v>1</v>
      </c>
      <c r="D539" s="13">
        <f t="shared" si="21"/>
        <v>1</v>
      </c>
    </row>
    <row r="540" spans="1:4" ht="12.75">
      <c r="A540" s="25">
        <v>39873</v>
      </c>
      <c r="B540" s="21">
        <f t="shared" si="22"/>
        <v>1.944081726282757</v>
      </c>
      <c r="C540" s="18">
        <v>1</v>
      </c>
      <c r="D540" s="13">
        <f t="shared" si="21"/>
        <v>1</v>
      </c>
    </row>
    <row r="541" spans="1:4" ht="12.75">
      <c r="A541" s="25">
        <v>39904</v>
      </c>
      <c r="B541" s="21">
        <f t="shared" si="22"/>
        <v>1.944081726282757</v>
      </c>
      <c r="C541" s="18">
        <v>1</v>
      </c>
      <c r="D541" s="13">
        <f t="shared" si="21"/>
        <v>1</v>
      </c>
    </row>
    <row r="542" spans="1:4" ht="12.75">
      <c r="A542" s="25">
        <v>39934</v>
      </c>
      <c r="B542" s="21">
        <f t="shared" si="22"/>
        <v>1.944081726282757</v>
      </c>
      <c r="C542" s="18">
        <v>1</v>
      </c>
      <c r="D542" s="13">
        <f aca="true" t="shared" si="23" ref="D542:D561">ROUND(($B$4/B542),10)</f>
        <v>1</v>
      </c>
    </row>
    <row r="543" spans="1:4" ht="12.75">
      <c r="A543" s="25">
        <v>39965</v>
      </c>
      <c r="B543" s="21">
        <f t="shared" si="22"/>
        <v>1.944081726282757</v>
      </c>
      <c r="C543" s="18">
        <v>1</v>
      </c>
      <c r="D543" s="13">
        <f t="shared" si="23"/>
        <v>1</v>
      </c>
    </row>
    <row r="544" spans="1:4" ht="12.75">
      <c r="A544" s="25">
        <v>39995</v>
      </c>
      <c r="B544" s="21">
        <f t="shared" si="22"/>
        <v>1.944081726282757</v>
      </c>
      <c r="C544" s="18">
        <v>1</v>
      </c>
      <c r="D544" s="13">
        <f t="shared" si="23"/>
        <v>1</v>
      </c>
    </row>
    <row r="545" spans="1:4" ht="12.75">
      <c r="A545" s="25">
        <v>40026</v>
      </c>
      <c r="B545" s="21">
        <f t="shared" si="22"/>
        <v>1.944081726282757</v>
      </c>
      <c r="C545" s="18">
        <v>1</v>
      </c>
      <c r="D545" s="13">
        <f t="shared" si="23"/>
        <v>1</v>
      </c>
    </row>
    <row r="546" spans="1:4" ht="12.75">
      <c r="A546" s="25">
        <v>40057</v>
      </c>
      <c r="B546" s="21">
        <f t="shared" si="22"/>
        <v>1.944081726282757</v>
      </c>
      <c r="C546" s="18">
        <v>1</v>
      </c>
      <c r="D546" s="13">
        <f t="shared" si="23"/>
        <v>1</v>
      </c>
    </row>
    <row r="547" spans="1:4" ht="12.75">
      <c r="A547" s="25">
        <v>40087</v>
      </c>
      <c r="B547" s="21">
        <f t="shared" si="22"/>
        <v>1.944081726282757</v>
      </c>
      <c r="C547" s="18">
        <v>1</v>
      </c>
      <c r="D547" s="13">
        <f t="shared" si="23"/>
        <v>1</v>
      </c>
    </row>
    <row r="548" spans="1:4" ht="12.75">
      <c r="A548" s="25">
        <v>40118</v>
      </c>
      <c r="B548" s="21">
        <f t="shared" si="22"/>
        <v>1.944081726282757</v>
      </c>
      <c r="C548" s="18">
        <v>1</v>
      </c>
      <c r="D548" s="13">
        <f t="shared" si="23"/>
        <v>1</v>
      </c>
    </row>
    <row r="549" spans="1:4" ht="12.75">
      <c r="A549" s="25">
        <v>40148</v>
      </c>
      <c r="B549" s="21">
        <f t="shared" si="22"/>
        <v>1.944081726282757</v>
      </c>
      <c r="C549" s="18">
        <v>1</v>
      </c>
      <c r="D549" s="13">
        <f t="shared" si="23"/>
        <v>1</v>
      </c>
    </row>
    <row r="550" spans="1:4" ht="12.75">
      <c r="A550" s="25">
        <v>40179</v>
      </c>
      <c r="B550" s="21">
        <f t="shared" si="22"/>
        <v>1.944081726282757</v>
      </c>
      <c r="C550" s="18">
        <v>1</v>
      </c>
      <c r="D550" s="13">
        <f t="shared" si="23"/>
        <v>1</v>
      </c>
    </row>
    <row r="551" spans="1:4" ht="12.75">
      <c r="A551" s="25">
        <v>40210</v>
      </c>
      <c r="B551" s="21">
        <f t="shared" si="22"/>
        <v>1.944081726282757</v>
      </c>
      <c r="C551" s="18">
        <v>1</v>
      </c>
      <c r="D551" s="13">
        <f t="shared" si="23"/>
        <v>1</v>
      </c>
    </row>
    <row r="552" spans="1:4" ht="12.75">
      <c r="A552" s="25">
        <v>40238</v>
      </c>
      <c r="B552" s="21">
        <f t="shared" si="22"/>
        <v>1.944081726282757</v>
      </c>
      <c r="C552" s="18">
        <v>1</v>
      </c>
      <c r="D552" s="13">
        <f t="shared" si="23"/>
        <v>1</v>
      </c>
    </row>
    <row r="553" spans="1:4" ht="12.75">
      <c r="A553" s="25">
        <v>40269</v>
      </c>
      <c r="B553" s="21">
        <f t="shared" si="22"/>
        <v>1.944081726282757</v>
      </c>
      <c r="C553" s="18">
        <v>1</v>
      </c>
      <c r="D553" s="13">
        <f t="shared" si="23"/>
        <v>1</v>
      </c>
    </row>
    <row r="554" spans="1:4" ht="12.75">
      <c r="A554" s="25">
        <v>40299</v>
      </c>
      <c r="B554" s="21">
        <f t="shared" si="22"/>
        <v>1.944081726282757</v>
      </c>
      <c r="C554" s="18">
        <v>1</v>
      </c>
      <c r="D554" s="13">
        <f t="shared" si="23"/>
        <v>1</v>
      </c>
    </row>
    <row r="555" spans="1:4" ht="12.75">
      <c r="A555" s="25">
        <v>40330</v>
      </c>
      <c r="B555" s="21">
        <f t="shared" si="22"/>
        <v>1.944081726282757</v>
      </c>
      <c r="C555" s="18">
        <v>1</v>
      </c>
      <c r="D555" s="13">
        <f t="shared" si="23"/>
        <v>1</v>
      </c>
    </row>
    <row r="556" spans="1:4" ht="12.75">
      <c r="A556" s="25">
        <v>40360</v>
      </c>
      <c r="B556" s="21">
        <f t="shared" si="22"/>
        <v>1.944081726282757</v>
      </c>
      <c r="C556" s="18">
        <v>1</v>
      </c>
      <c r="D556" s="13">
        <f t="shared" si="23"/>
        <v>1</v>
      </c>
    </row>
    <row r="557" spans="1:4" ht="12.75">
      <c r="A557" s="25">
        <v>40391</v>
      </c>
      <c r="B557" s="21">
        <f t="shared" si="22"/>
        <v>1.944081726282757</v>
      </c>
      <c r="C557" s="18">
        <v>1</v>
      </c>
      <c r="D557" s="13">
        <f t="shared" si="23"/>
        <v>1</v>
      </c>
    </row>
    <row r="558" spans="1:4" ht="12.75">
      <c r="A558" s="25">
        <v>40422</v>
      </c>
      <c r="B558" s="21">
        <f t="shared" si="22"/>
        <v>1.944081726282757</v>
      </c>
      <c r="C558" s="18">
        <v>1</v>
      </c>
      <c r="D558" s="13">
        <f t="shared" si="23"/>
        <v>1</v>
      </c>
    </row>
    <row r="559" spans="1:4" ht="12.75">
      <c r="A559" s="25">
        <v>40452</v>
      </c>
      <c r="B559" s="21">
        <f t="shared" si="22"/>
        <v>1.944081726282757</v>
      </c>
      <c r="C559" s="18">
        <v>1</v>
      </c>
      <c r="D559" s="13">
        <f t="shared" si="23"/>
        <v>1</v>
      </c>
    </row>
    <row r="560" spans="1:4" ht="12.75">
      <c r="A560" s="25">
        <v>40483</v>
      </c>
      <c r="B560" s="21">
        <f t="shared" si="22"/>
        <v>1.944081726282757</v>
      </c>
      <c r="C560" s="18">
        <v>1</v>
      </c>
      <c r="D560" s="13">
        <f t="shared" si="23"/>
        <v>1</v>
      </c>
    </row>
    <row r="561" spans="1:4" ht="13.5" thickBot="1">
      <c r="A561" s="26">
        <v>40513</v>
      </c>
      <c r="B561" s="23">
        <f t="shared" si="22"/>
        <v>1.944081726282757</v>
      </c>
      <c r="C561" s="19">
        <v>1</v>
      </c>
      <c r="D561" s="16">
        <f t="shared" si="23"/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7874015748031497" right="0.7874015748031497" top="0.1968503937007874" bottom="0.3937007874015748" header="0.5118110236220472" footer="0.5118110236220472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9"/>
  <sheetViews>
    <sheetView zoomScale="70" zoomScaleNormal="70" workbookViewId="0" topLeftCell="A565">
      <selection activeCell="B585" sqref="B585"/>
    </sheetView>
  </sheetViews>
  <sheetFormatPr defaultColWidth="9.140625" defaultRowHeight="12.75"/>
  <cols>
    <col min="1" max="1" width="13.57421875" style="28" customWidth="1"/>
    <col min="2" max="2" width="17.28125" style="29" customWidth="1"/>
    <col min="3" max="3" width="16.00390625" style="29" customWidth="1"/>
    <col min="4" max="4" width="16.7109375" style="29" customWidth="1"/>
    <col min="5" max="5" width="18.00390625" style="28" customWidth="1"/>
    <col min="6" max="6" width="17.421875" style="29" customWidth="1"/>
    <col min="7" max="16384" width="11.421875" style="28" customWidth="1"/>
  </cols>
  <sheetData>
    <row r="1" spans="1:5" ht="15.75">
      <c r="A1" s="171" t="s">
        <v>0</v>
      </c>
      <c r="B1" s="171"/>
      <c r="C1" s="171"/>
      <c r="D1" s="171"/>
      <c r="E1" s="171"/>
    </row>
    <row r="2" spans="1:5" ht="15.75">
      <c r="A2" s="171" t="s">
        <v>1</v>
      </c>
      <c r="B2" s="171"/>
      <c r="C2" s="171"/>
      <c r="D2" s="171"/>
      <c r="E2" s="171"/>
    </row>
    <row r="3" spans="1:5" ht="15.75">
      <c r="A3" s="171" t="s">
        <v>2</v>
      </c>
      <c r="B3" s="171"/>
      <c r="C3" s="171"/>
      <c r="D3" s="171"/>
      <c r="E3" s="171"/>
    </row>
    <row r="4" ht="15.75" thickBot="1"/>
    <row r="5" spans="1:6" ht="15">
      <c r="A5" s="172" t="s">
        <v>3</v>
      </c>
      <c r="B5" s="174" t="s">
        <v>9</v>
      </c>
      <c r="C5" s="176" t="s">
        <v>29</v>
      </c>
      <c r="D5" s="174" t="s">
        <v>30</v>
      </c>
      <c r="E5" s="178" t="s">
        <v>31</v>
      </c>
      <c r="F5" s="169" t="s">
        <v>34</v>
      </c>
    </row>
    <row r="6" spans="1:6" ht="15.75" customHeight="1" thickBot="1">
      <c r="A6" s="173"/>
      <c r="B6" s="175"/>
      <c r="C6" s="177"/>
      <c r="D6" s="175"/>
      <c r="E6" s="179"/>
      <c r="F6" s="170"/>
    </row>
    <row r="7" spans="1:6" ht="15.75">
      <c r="A7" s="100">
        <v>22282</v>
      </c>
      <c r="B7" s="103">
        <v>7200</v>
      </c>
      <c r="C7" s="31">
        <f>B8/B7</f>
        <v>1</v>
      </c>
      <c r="D7" s="30">
        <v>7200</v>
      </c>
      <c r="E7" s="31">
        <f>D8/D7</f>
        <v>1</v>
      </c>
      <c r="F7" s="106"/>
    </row>
    <row r="8" spans="1:6" ht="15.75">
      <c r="A8" s="101">
        <v>22313</v>
      </c>
      <c r="B8" s="104">
        <v>7200</v>
      </c>
      <c r="C8" s="33">
        <f>B8/B7</f>
        <v>1</v>
      </c>
      <c r="D8" s="32">
        <v>7200</v>
      </c>
      <c r="E8" s="33">
        <f>D8/D7</f>
        <v>1</v>
      </c>
      <c r="F8" s="107"/>
    </row>
    <row r="9" spans="1:6" ht="15.75">
      <c r="A9" s="101">
        <v>22341</v>
      </c>
      <c r="B9" s="104">
        <v>7200</v>
      </c>
      <c r="C9" s="33">
        <f aca="true" t="shared" si="0" ref="C9:E72">B9/B8</f>
        <v>1</v>
      </c>
      <c r="D9" s="32">
        <v>7200</v>
      </c>
      <c r="E9" s="33">
        <f t="shared" si="0"/>
        <v>1</v>
      </c>
      <c r="F9" s="107"/>
    </row>
    <row r="10" spans="1:6" ht="15.75">
      <c r="A10" s="101">
        <v>22372</v>
      </c>
      <c r="B10" s="104">
        <v>7200</v>
      </c>
      <c r="C10" s="33">
        <f t="shared" si="0"/>
        <v>1</v>
      </c>
      <c r="D10" s="32">
        <v>7200</v>
      </c>
      <c r="E10" s="33">
        <f t="shared" si="0"/>
        <v>1</v>
      </c>
      <c r="F10" s="107"/>
    </row>
    <row r="11" spans="1:6" ht="15.75">
      <c r="A11" s="101">
        <v>22402</v>
      </c>
      <c r="B11" s="104">
        <v>7200</v>
      </c>
      <c r="C11" s="33">
        <f t="shared" si="0"/>
        <v>1</v>
      </c>
      <c r="D11" s="32">
        <v>7200</v>
      </c>
      <c r="E11" s="33">
        <f t="shared" si="0"/>
        <v>1</v>
      </c>
      <c r="F11" s="107"/>
    </row>
    <row r="12" spans="1:6" ht="15.75">
      <c r="A12" s="101">
        <v>22433</v>
      </c>
      <c r="B12" s="104">
        <v>7200</v>
      </c>
      <c r="C12" s="33">
        <f t="shared" si="0"/>
        <v>1</v>
      </c>
      <c r="D12" s="32">
        <v>7200</v>
      </c>
      <c r="E12" s="33">
        <f t="shared" si="0"/>
        <v>1</v>
      </c>
      <c r="F12" s="107"/>
    </row>
    <row r="13" spans="1:6" ht="15.75">
      <c r="A13" s="101">
        <v>22463</v>
      </c>
      <c r="B13" s="104">
        <v>7200</v>
      </c>
      <c r="C13" s="33">
        <f t="shared" si="0"/>
        <v>1</v>
      </c>
      <c r="D13" s="32">
        <v>7200</v>
      </c>
      <c r="E13" s="33">
        <f t="shared" si="0"/>
        <v>1</v>
      </c>
      <c r="F13" s="107"/>
    </row>
    <row r="14" spans="1:6" ht="15.75">
      <c r="A14" s="101">
        <v>22494</v>
      </c>
      <c r="B14" s="104">
        <v>7200</v>
      </c>
      <c r="C14" s="33">
        <f t="shared" si="0"/>
        <v>1</v>
      </c>
      <c r="D14" s="32">
        <v>7200</v>
      </c>
      <c r="E14" s="33">
        <f t="shared" si="0"/>
        <v>1</v>
      </c>
      <c r="F14" s="107"/>
    </row>
    <row r="15" spans="1:6" ht="15.75">
      <c r="A15" s="101">
        <v>22525</v>
      </c>
      <c r="B15" s="104">
        <v>7200</v>
      </c>
      <c r="C15" s="33">
        <f t="shared" si="0"/>
        <v>1</v>
      </c>
      <c r="D15" s="32">
        <v>7200</v>
      </c>
      <c r="E15" s="33">
        <f t="shared" si="0"/>
        <v>1</v>
      </c>
      <c r="F15" s="107"/>
    </row>
    <row r="16" spans="1:6" ht="15.75">
      <c r="A16" s="101">
        <v>22555</v>
      </c>
      <c r="B16" s="104">
        <v>10080</v>
      </c>
      <c r="C16" s="33">
        <f t="shared" si="0"/>
        <v>1.4</v>
      </c>
      <c r="D16" s="32">
        <v>10080</v>
      </c>
      <c r="E16" s="33">
        <f t="shared" si="0"/>
        <v>1.4</v>
      </c>
      <c r="F16" s="107"/>
    </row>
    <row r="17" spans="1:6" ht="15.75">
      <c r="A17" s="101">
        <v>22586</v>
      </c>
      <c r="B17" s="104">
        <v>10080</v>
      </c>
      <c r="C17" s="33">
        <f t="shared" si="0"/>
        <v>1</v>
      </c>
      <c r="D17" s="32">
        <v>10080</v>
      </c>
      <c r="E17" s="33">
        <f t="shared" si="0"/>
        <v>1</v>
      </c>
      <c r="F17" s="107"/>
    </row>
    <row r="18" spans="1:6" ht="15.75">
      <c r="A18" s="101">
        <v>22616</v>
      </c>
      <c r="B18" s="104">
        <v>10080</v>
      </c>
      <c r="C18" s="33">
        <f t="shared" si="0"/>
        <v>1</v>
      </c>
      <c r="D18" s="32">
        <v>10080</v>
      </c>
      <c r="E18" s="33">
        <f t="shared" si="0"/>
        <v>1</v>
      </c>
      <c r="F18" s="107"/>
    </row>
    <row r="19" spans="1:6" ht="15.75">
      <c r="A19" s="101">
        <v>22647</v>
      </c>
      <c r="B19" s="104">
        <v>10080</v>
      </c>
      <c r="C19" s="33">
        <f t="shared" si="0"/>
        <v>1</v>
      </c>
      <c r="D19" s="32">
        <v>10080</v>
      </c>
      <c r="E19" s="33">
        <f t="shared" si="0"/>
        <v>1</v>
      </c>
      <c r="F19" s="107"/>
    </row>
    <row r="20" spans="1:6" ht="15.75">
      <c r="A20" s="101">
        <v>22678</v>
      </c>
      <c r="B20" s="104">
        <v>10080</v>
      </c>
      <c r="C20" s="33">
        <f t="shared" si="0"/>
        <v>1</v>
      </c>
      <c r="D20" s="32">
        <v>10080</v>
      </c>
      <c r="E20" s="33">
        <f t="shared" si="0"/>
        <v>1</v>
      </c>
      <c r="F20" s="107"/>
    </row>
    <row r="21" spans="1:6" ht="15.75">
      <c r="A21" s="101">
        <v>22706</v>
      </c>
      <c r="B21" s="104">
        <v>10080</v>
      </c>
      <c r="C21" s="33">
        <f t="shared" si="0"/>
        <v>1</v>
      </c>
      <c r="D21" s="32">
        <v>10080</v>
      </c>
      <c r="E21" s="33">
        <f t="shared" si="0"/>
        <v>1</v>
      </c>
      <c r="F21" s="107"/>
    </row>
    <row r="22" spans="1:6" ht="15.75">
      <c r="A22" s="101">
        <v>22737</v>
      </c>
      <c r="B22" s="104">
        <v>10080</v>
      </c>
      <c r="C22" s="33">
        <f t="shared" si="0"/>
        <v>1</v>
      </c>
      <c r="D22" s="32">
        <v>10080</v>
      </c>
      <c r="E22" s="33">
        <f t="shared" si="0"/>
        <v>1</v>
      </c>
      <c r="F22" s="107"/>
    </row>
    <row r="23" spans="1:6" ht="15.75">
      <c r="A23" s="101">
        <v>22767</v>
      </c>
      <c r="B23" s="104">
        <v>10080</v>
      </c>
      <c r="C23" s="33">
        <f t="shared" si="0"/>
        <v>1</v>
      </c>
      <c r="D23" s="32">
        <v>10080</v>
      </c>
      <c r="E23" s="33">
        <f t="shared" si="0"/>
        <v>1</v>
      </c>
      <c r="F23" s="107"/>
    </row>
    <row r="24" spans="1:6" ht="15.75">
      <c r="A24" s="101">
        <v>22798</v>
      </c>
      <c r="B24" s="104">
        <v>10080</v>
      </c>
      <c r="C24" s="33">
        <f t="shared" si="0"/>
        <v>1</v>
      </c>
      <c r="D24" s="32">
        <v>10080</v>
      </c>
      <c r="E24" s="33">
        <f t="shared" si="0"/>
        <v>1</v>
      </c>
      <c r="F24" s="107"/>
    </row>
    <row r="25" spans="1:6" ht="15.75">
      <c r="A25" s="101">
        <v>22828</v>
      </c>
      <c r="B25" s="104">
        <v>10080</v>
      </c>
      <c r="C25" s="33">
        <f t="shared" si="0"/>
        <v>1</v>
      </c>
      <c r="D25" s="32">
        <v>10080</v>
      </c>
      <c r="E25" s="33">
        <f t="shared" si="0"/>
        <v>1</v>
      </c>
      <c r="F25" s="107"/>
    </row>
    <row r="26" spans="1:6" ht="15.75">
      <c r="A26" s="101">
        <v>22859</v>
      </c>
      <c r="B26" s="104">
        <v>10080</v>
      </c>
      <c r="C26" s="33">
        <f t="shared" si="0"/>
        <v>1</v>
      </c>
      <c r="D26" s="32">
        <v>10080</v>
      </c>
      <c r="E26" s="33">
        <f t="shared" si="0"/>
        <v>1</v>
      </c>
      <c r="F26" s="107"/>
    </row>
    <row r="27" spans="1:6" ht="15.75">
      <c r="A27" s="101">
        <v>22890</v>
      </c>
      <c r="B27" s="104">
        <v>10080</v>
      </c>
      <c r="C27" s="33">
        <f t="shared" si="0"/>
        <v>1</v>
      </c>
      <c r="D27" s="32">
        <v>10080</v>
      </c>
      <c r="E27" s="33">
        <f t="shared" si="0"/>
        <v>1</v>
      </c>
      <c r="F27" s="107"/>
    </row>
    <row r="28" spans="1:6" ht="15.75">
      <c r="A28" s="101">
        <v>22920</v>
      </c>
      <c r="B28" s="104">
        <v>10080</v>
      </c>
      <c r="C28" s="33">
        <f t="shared" si="0"/>
        <v>1</v>
      </c>
      <c r="D28" s="32">
        <v>10080</v>
      </c>
      <c r="E28" s="33">
        <f t="shared" si="0"/>
        <v>1</v>
      </c>
      <c r="F28" s="107"/>
    </row>
    <row r="29" spans="1:6" ht="15.75">
      <c r="A29" s="101">
        <v>22951</v>
      </c>
      <c r="B29" s="104">
        <v>10080</v>
      </c>
      <c r="C29" s="33">
        <f t="shared" si="0"/>
        <v>1</v>
      </c>
      <c r="D29" s="32">
        <v>10080</v>
      </c>
      <c r="E29" s="33">
        <f t="shared" si="0"/>
        <v>1</v>
      </c>
      <c r="F29" s="107"/>
    </row>
    <row r="30" spans="1:6" ht="15.75">
      <c r="A30" s="101">
        <v>22981</v>
      </c>
      <c r="B30" s="104">
        <v>10080</v>
      </c>
      <c r="C30" s="33">
        <f t="shared" si="0"/>
        <v>1</v>
      </c>
      <c r="D30" s="32">
        <v>10080</v>
      </c>
      <c r="E30" s="33">
        <f t="shared" si="0"/>
        <v>1</v>
      </c>
      <c r="F30" s="107"/>
    </row>
    <row r="31" spans="1:6" ht="15.75">
      <c r="A31" s="101">
        <v>23012</v>
      </c>
      <c r="B31" s="104">
        <v>16500</v>
      </c>
      <c r="C31" s="33">
        <f t="shared" si="0"/>
        <v>1.6369047619047619</v>
      </c>
      <c r="D31" s="32">
        <v>16500</v>
      </c>
      <c r="E31" s="33">
        <f t="shared" si="0"/>
        <v>1.6369047619047619</v>
      </c>
      <c r="F31" s="107"/>
    </row>
    <row r="32" spans="1:6" ht="15.75">
      <c r="A32" s="101">
        <v>23043</v>
      </c>
      <c r="B32" s="104">
        <v>16500</v>
      </c>
      <c r="C32" s="33">
        <f t="shared" si="0"/>
        <v>1</v>
      </c>
      <c r="D32" s="32">
        <v>16500</v>
      </c>
      <c r="E32" s="33">
        <f t="shared" si="0"/>
        <v>1</v>
      </c>
      <c r="F32" s="107"/>
    </row>
    <row r="33" spans="1:6" ht="15.75">
      <c r="A33" s="101">
        <v>23071</v>
      </c>
      <c r="B33" s="104">
        <v>16500</v>
      </c>
      <c r="C33" s="33">
        <f t="shared" si="0"/>
        <v>1</v>
      </c>
      <c r="D33" s="32">
        <v>16500</v>
      </c>
      <c r="E33" s="33">
        <f t="shared" si="0"/>
        <v>1</v>
      </c>
      <c r="F33" s="107"/>
    </row>
    <row r="34" spans="1:6" ht="15.75">
      <c r="A34" s="101">
        <v>23102</v>
      </c>
      <c r="B34" s="104">
        <v>16500</v>
      </c>
      <c r="C34" s="33">
        <f t="shared" si="0"/>
        <v>1</v>
      </c>
      <c r="D34" s="32">
        <v>16500</v>
      </c>
      <c r="E34" s="33">
        <f t="shared" si="0"/>
        <v>1</v>
      </c>
      <c r="F34" s="107"/>
    </row>
    <row r="35" spans="1:6" ht="15.75">
      <c r="A35" s="101">
        <v>23132</v>
      </c>
      <c r="B35" s="104">
        <v>16500</v>
      </c>
      <c r="C35" s="33">
        <f t="shared" si="0"/>
        <v>1</v>
      </c>
      <c r="D35" s="32">
        <v>16500</v>
      </c>
      <c r="E35" s="33">
        <f t="shared" si="0"/>
        <v>1</v>
      </c>
      <c r="F35" s="107"/>
    </row>
    <row r="36" spans="1:6" ht="15.75">
      <c r="A36" s="101">
        <v>23163</v>
      </c>
      <c r="B36" s="104">
        <v>16500</v>
      </c>
      <c r="C36" s="33">
        <f t="shared" si="0"/>
        <v>1</v>
      </c>
      <c r="D36" s="32">
        <v>16500</v>
      </c>
      <c r="E36" s="33">
        <f t="shared" si="0"/>
        <v>1</v>
      </c>
      <c r="F36" s="107"/>
    </row>
    <row r="37" spans="1:6" ht="15.75">
      <c r="A37" s="101">
        <v>23193</v>
      </c>
      <c r="B37" s="104">
        <v>16500</v>
      </c>
      <c r="C37" s="33">
        <f t="shared" si="0"/>
        <v>1</v>
      </c>
      <c r="D37" s="32">
        <v>16500</v>
      </c>
      <c r="E37" s="33">
        <f t="shared" si="0"/>
        <v>1</v>
      </c>
      <c r="F37" s="107"/>
    </row>
    <row r="38" spans="1:6" ht="15.75">
      <c r="A38" s="101">
        <v>23224</v>
      </c>
      <c r="B38" s="104">
        <v>16500</v>
      </c>
      <c r="C38" s="33">
        <f t="shared" si="0"/>
        <v>1</v>
      </c>
      <c r="D38" s="32">
        <v>16500</v>
      </c>
      <c r="E38" s="33">
        <f t="shared" si="0"/>
        <v>1</v>
      </c>
      <c r="F38" s="107"/>
    </row>
    <row r="39" spans="1:6" ht="15.75">
      <c r="A39" s="101">
        <v>23255</v>
      </c>
      <c r="B39" s="104">
        <v>16500</v>
      </c>
      <c r="C39" s="33">
        <f t="shared" si="0"/>
        <v>1</v>
      </c>
      <c r="D39" s="32">
        <v>16500</v>
      </c>
      <c r="E39" s="33">
        <f t="shared" si="0"/>
        <v>1</v>
      </c>
      <c r="F39" s="107"/>
    </row>
    <row r="40" spans="1:6" ht="15.75">
      <c r="A40" s="101">
        <v>23285</v>
      </c>
      <c r="B40" s="104">
        <v>16500</v>
      </c>
      <c r="C40" s="33">
        <f t="shared" si="0"/>
        <v>1</v>
      </c>
      <c r="D40" s="32">
        <v>16500</v>
      </c>
      <c r="E40" s="33">
        <f t="shared" si="0"/>
        <v>1</v>
      </c>
      <c r="F40" s="107"/>
    </row>
    <row r="41" spans="1:6" ht="15.75">
      <c r="A41" s="101">
        <v>23316</v>
      </c>
      <c r="B41" s="104">
        <v>16500</v>
      </c>
      <c r="C41" s="33">
        <f t="shared" si="0"/>
        <v>1</v>
      </c>
      <c r="D41" s="32">
        <v>16500</v>
      </c>
      <c r="E41" s="33">
        <f t="shared" si="0"/>
        <v>1</v>
      </c>
      <c r="F41" s="107"/>
    </row>
    <row r="42" spans="1:6" ht="15.75">
      <c r="A42" s="101">
        <v>23346</v>
      </c>
      <c r="B42" s="104">
        <v>16500</v>
      </c>
      <c r="C42" s="33">
        <f t="shared" si="0"/>
        <v>1</v>
      </c>
      <c r="D42" s="32">
        <v>16500</v>
      </c>
      <c r="E42" s="33">
        <f t="shared" si="0"/>
        <v>1</v>
      </c>
      <c r="F42" s="107"/>
    </row>
    <row r="43" spans="1:6" ht="15.75">
      <c r="A43" s="101">
        <v>23377</v>
      </c>
      <c r="B43" s="104">
        <v>16500</v>
      </c>
      <c r="C43" s="33">
        <f t="shared" si="0"/>
        <v>1</v>
      </c>
      <c r="D43" s="32">
        <v>16500</v>
      </c>
      <c r="E43" s="33">
        <f t="shared" si="0"/>
        <v>1</v>
      </c>
      <c r="F43" s="107"/>
    </row>
    <row r="44" spans="1:6" ht="15.75">
      <c r="A44" s="101">
        <v>23408</v>
      </c>
      <c r="B44" s="104">
        <v>33000</v>
      </c>
      <c r="C44" s="33">
        <f t="shared" si="0"/>
        <v>2</v>
      </c>
      <c r="D44" s="32">
        <v>33000</v>
      </c>
      <c r="E44" s="33">
        <f t="shared" si="0"/>
        <v>2</v>
      </c>
      <c r="F44" s="107"/>
    </row>
    <row r="45" spans="1:6" ht="15.75">
      <c r="A45" s="101">
        <v>23437</v>
      </c>
      <c r="B45" s="104">
        <v>33000</v>
      </c>
      <c r="C45" s="33">
        <f t="shared" si="0"/>
        <v>1</v>
      </c>
      <c r="D45" s="32">
        <v>33000</v>
      </c>
      <c r="E45" s="33">
        <f t="shared" si="0"/>
        <v>1</v>
      </c>
      <c r="F45" s="107"/>
    </row>
    <row r="46" spans="1:6" ht="15.75">
      <c r="A46" s="101">
        <v>23468</v>
      </c>
      <c r="B46" s="104">
        <v>33000</v>
      </c>
      <c r="C46" s="33">
        <f t="shared" si="0"/>
        <v>1</v>
      </c>
      <c r="D46" s="32">
        <v>33000</v>
      </c>
      <c r="E46" s="33">
        <f t="shared" si="0"/>
        <v>1</v>
      </c>
      <c r="F46" s="107"/>
    </row>
    <row r="47" spans="1:6" ht="15.75">
      <c r="A47" s="101">
        <v>23498</v>
      </c>
      <c r="B47" s="104">
        <v>33000</v>
      </c>
      <c r="C47" s="33">
        <f t="shared" si="0"/>
        <v>1</v>
      </c>
      <c r="D47" s="32">
        <v>33000</v>
      </c>
      <c r="E47" s="33">
        <f t="shared" si="0"/>
        <v>1</v>
      </c>
      <c r="F47" s="107"/>
    </row>
    <row r="48" spans="1:6" ht="15.75">
      <c r="A48" s="101">
        <v>23529</v>
      </c>
      <c r="B48" s="104">
        <v>33000</v>
      </c>
      <c r="C48" s="33">
        <f t="shared" si="0"/>
        <v>1</v>
      </c>
      <c r="D48" s="32">
        <v>33000</v>
      </c>
      <c r="E48" s="33">
        <f t="shared" si="0"/>
        <v>1</v>
      </c>
      <c r="F48" s="107"/>
    </row>
    <row r="49" spans="1:6" ht="15.75">
      <c r="A49" s="101">
        <v>23559</v>
      </c>
      <c r="B49" s="104">
        <v>33000</v>
      </c>
      <c r="C49" s="33">
        <f t="shared" si="0"/>
        <v>1</v>
      </c>
      <c r="D49" s="32">
        <v>33000</v>
      </c>
      <c r="E49" s="33">
        <f t="shared" si="0"/>
        <v>1</v>
      </c>
      <c r="F49" s="107"/>
    </row>
    <row r="50" spans="1:6" ht="15.75">
      <c r="A50" s="101">
        <v>23590</v>
      </c>
      <c r="B50" s="104">
        <v>33000</v>
      </c>
      <c r="C50" s="33">
        <f t="shared" si="0"/>
        <v>1</v>
      </c>
      <c r="D50" s="32">
        <v>33000</v>
      </c>
      <c r="E50" s="33">
        <f t="shared" si="0"/>
        <v>1</v>
      </c>
      <c r="F50" s="107"/>
    </row>
    <row r="51" spans="1:6" ht="15.75">
      <c r="A51" s="101">
        <v>23621</v>
      </c>
      <c r="B51" s="104">
        <v>33000</v>
      </c>
      <c r="C51" s="33">
        <f t="shared" si="0"/>
        <v>1</v>
      </c>
      <c r="D51" s="32">
        <v>33000</v>
      </c>
      <c r="E51" s="33">
        <f t="shared" si="0"/>
        <v>1</v>
      </c>
      <c r="F51" s="107"/>
    </row>
    <row r="52" spans="1:6" ht="15.75">
      <c r="A52" s="101">
        <v>23651</v>
      </c>
      <c r="B52" s="104">
        <v>33000</v>
      </c>
      <c r="C52" s="33">
        <f t="shared" si="0"/>
        <v>1</v>
      </c>
      <c r="D52" s="32">
        <v>33000</v>
      </c>
      <c r="E52" s="33">
        <f t="shared" si="0"/>
        <v>1</v>
      </c>
      <c r="F52" s="107"/>
    </row>
    <row r="53" spans="1:6" ht="15.75">
      <c r="A53" s="101">
        <v>23682</v>
      </c>
      <c r="B53" s="104">
        <v>33000</v>
      </c>
      <c r="C53" s="33">
        <f t="shared" si="0"/>
        <v>1</v>
      </c>
      <c r="D53" s="32">
        <v>33000</v>
      </c>
      <c r="E53" s="33">
        <f t="shared" si="0"/>
        <v>1</v>
      </c>
      <c r="F53" s="107"/>
    </row>
    <row r="54" spans="1:6" ht="15.75">
      <c r="A54" s="101">
        <v>23712</v>
      </c>
      <c r="B54" s="104">
        <v>33000</v>
      </c>
      <c r="C54" s="33">
        <f t="shared" si="0"/>
        <v>1</v>
      </c>
      <c r="D54" s="32">
        <v>33000</v>
      </c>
      <c r="E54" s="33">
        <f t="shared" si="0"/>
        <v>1</v>
      </c>
      <c r="F54" s="107"/>
    </row>
    <row r="55" spans="1:6" ht="15.75">
      <c r="A55" s="101">
        <v>23743</v>
      </c>
      <c r="B55" s="104">
        <v>33000</v>
      </c>
      <c r="C55" s="33">
        <f t="shared" si="0"/>
        <v>1</v>
      </c>
      <c r="D55" s="32">
        <v>33000</v>
      </c>
      <c r="E55" s="33">
        <f t="shared" si="0"/>
        <v>1</v>
      </c>
      <c r="F55" s="107"/>
    </row>
    <row r="56" spans="1:6" ht="15.75">
      <c r="A56" s="101">
        <v>23774</v>
      </c>
      <c r="B56" s="104">
        <v>33000</v>
      </c>
      <c r="C56" s="33">
        <f t="shared" si="0"/>
        <v>1</v>
      </c>
      <c r="D56" s="32">
        <v>33000</v>
      </c>
      <c r="E56" s="33">
        <f t="shared" si="0"/>
        <v>1</v>
      </c>
      <c r="F56" s="107"/>
    </row>
    <row r="57" spans="1:6" ht="15.75">
      <c r="A57" s="101">
        <v>23802</v>
      </c>
      <c r="B57" s="105">
        <v>51600</v>
      </c>
      <c r="C57" s="33">
        <f t="shared" si="0"/>
        <v>1.5636363636363637</v>
      </c>
      <c r="D57" s="34">
        <v>51600</v>
      </c>
      <c r="E57" s="33">
        <f t="shared" si="0"/>
        <v>1.5636363636363637</v>
      </c>
      <c r="F57" s="107"/>
    </row>
    <row r="58" spans="1:6" ht="15.75">
      <c r="A58" s="101">
        <v>23833</v>
      </c>
      <c r="B58" s="105">
        <v>51600</v>
      </c>
      <c r="C58" s="33">
        <f t="shared" si="0"/>
        <v>1</v>
      </c>
      <c r="D58" s="34">
        <v>51600</v>
      </c>
      <c r="E58" s="33">
        <f t="shared" si="0"/>
        <v>1</v>
      </c>
      <c r="F58" s="107"/>
    </row>
    <row r="59" spans="1:6" ht="15.75">
      <c r="A59" s="101">
        <v>23863</v>
      </c>
      <c r="B59" s="105">
        <v>51600</v>
      </c>
      <c r="C59" s="33">
        <f t="shared" si="0"/>
        <v>1</v>
      </c>
      <c r="D59" s="34">
        <v>51600</v>
      </c>
      <c r="E59" s="33">
        <f t="shared" si="0"/>
        <v>1</v>
      </c>
      <c r="F59" s="107"/>
    </row>
    <row r="60" spans="1:6" ht="15.75">
      <c r="A60" s="101">
        <v>23894</v>
      </c>
      <c r="B60" s="105">
        <v>51600</v>
      </c>
      <c r="C60" s="33">
        <f t="shared" si="0"/>
        <v>1</v>
      </c>
      <c r="D60" s="34">
        <v>51600</v>
      </c>
      <c r="E60" s="33">
        <f t="shared" si="0"/>
        <v>1</v>
      </c>
      <c r="F60" s="107"/>
    </row>
    <row r="61" spans="1:6" ht="15.75">
      <c r="A61" s="101">
        <v>23924</v>
      </c>
      <c r="B61" s="105">
        <v>51600</v>
      </c>
      <c r="C61" s="33">
        <f t="shared" si="0"/>
        <v>1</v>
      </c>
      <c r="D61" s="34">
        <v>51600</v>
      </c>
      <c r="E61" s="33">
        <f t="shared" si="0"/>
        <v>1</v>
      </c>
      <c r="F61" s="107"/>
    </row>
    <row r="62" spans="1:6" ht="15.75">
      <c r="A62" s="101">
        <v>23955</v>
      </c>
      <c r="B62" s="105">
        <v>51600</v>
      </c>
      <c r="C62" s="33">
        <f t="shared" si="0"/>
        <v>1</v>
      </c>
      <c r="D62" s="34">
        <v>51600</v>
      </c>
      <c r="E62" s="33">
        <f t="shared" si="0"/>
        <v>1</v>
      </c>
      <c r="F62" s="107"/>
    </row>
    <row r="63" spans="1:6" ht="15.75">
      <c r="A63" s="101">
        <v>23986</v>
      </c>
      <c r="B63" s="105">
        <v>51600</v>
      </c>
      <c r="C63" s="33">
        <f t="shared" si="0"/>
        <v>1</v>
      </c>
      <c r="D63" s="34">
        <v>51600</v>
      </c>
      <c r="E63" s="33">
        <f t="shared" si="0"/>
        <v>1</v>
      </c>
      <c r="F63" s="107"/>
    </row>
    <row r="64" spans="1:6" ht="15.75">
      <c r="A64" s="101">
        <v>24016</v>
      </c>
      <c r="B64" s="105">
        <v>51600</v>
      </c>
      <c r="C64" s="33">
        <f t="shared" si="0"/>
        <v>1</v>
      </c>
      <c r="D64" s="34">
        <v>51600</v>
      </c>
      <c r="E64" s="33">
        <f t="shared" si="0"/>
        <v>1</v>
      </c>
      <c r="F64" s="107"/>
    </row>
    <row r="65" spans="1:6" ht="15.75">
      <c r="A65" s="101">
        <v>24047</v>
      </c>
      <c r="B65" s="105">
        <v>51600</v>
      </c>
      <c r="C65" s="33">
        <f t="shared" si="0"/>
        <v>1</v>
      </c>
      <c r="D65" s="34">
        <v>51600</v>
      </c>
      <c r="E65" s="33">
        <f t="shared" si="0"/>
        <v>1</v>
      </c>
      <c r="F65" s="107"/>
    </row>
    <row r="66" spans="1:6" ht="15.75">
      <c r="A66" s="101">
        <v>24077</v>
      </c>
      <c r="B66" s="105">
        <v>51600</v>
      </c>
      <c r="C66" s="33">
        <f t="shared" si="0"/>
        <v>1</v>
      </c>
      <c r="D66" s="34">
        <v>51600</v>
      </c>
      <c r="E66" s="33">
        <f t="shared" si="0"/>
        <v>1</v>
      </c>
      <c r="F66" s="107"/>
    </row>
    <row r="67" spans="1:6" ht="15.75">
      <c r="A67" s="101">
        <v>24108</v>
      </c>
      <c r="B67" s="105">
        <v>51600</v>
      </c>
      <c r="C67" s="33">
        <f t="shared" si="0"/>
        <v>1</v>
      </c>
      <c r="D67" s="34">
        <v>51600</v>
      </c>
      <c r="E67" s="33">
        <f t="shared" si="0"/>
        <v>1</v>
      </c>
      <c r="F67" s="107"/>
    </row>
    <row r="68" spans="1:6" ht="15.75">
      <c r="A68" s="101">
        <v>24139</v>
      </c>
      <c r="B68" s="105">
        <v>51600</v>
      </c>
      <c r="C68" s="33">
        <f t="shared" si="0"/>
        <v>1</v>
      </c>
      <c r="D68" s="34">
        <v>51600</v>
      </c>
      <c r="E68" s="33">
        <f t="shared" si="0"/>
        <v>1</v>
      </c>
      <c r="F68" s="107"/>
    </row>
    <row r="69" spans="1:6" ht="15.75">
      <c r="A69" s="101">
        <v>24167</v>
      </c>
      <c r="B69" s="105">
        <v>66000</v>
      </c>
      <c r="C69" s="33">
        <f t="shared" si="0"/>
        <v>1.2790697674418605</v>
      </c>
      <c r="D69" s="34">
        <v>66000</v>
      </c>
      <c r="E69" s="33">
        <f t="shared" si="0"/>
        <v>1.2790697674418605</v>
      </c>
      <c r="F69" s="107"/>
    </row>
    <row r="70" spans="1:6" ht="15.75">
      <c r="A70" s="101">
        <v>24198</v>
      </c>
      <c r="B70" s="105">
        <v>66000</v>
      </c>
      <c r="C70" s="33">
        <f t="shared" si="0"/>
        <v>1</v>
      </c>
      <c r="D70" s="34">
        <v>66000</v>
      </c>
      <c r="E70" s="33">
        <f t="shared" si="0"/>
        <v>1</v>
      </c>
      <c r="F70" s="107"/>
    </row>
    <row r="71" spans="1:6" ht="15.75">
      <c r="A71" s="101">
        <v>24228</v>
      </c>
      <c r="B71" s="105">
        <v>66000</v>
      </c>
      <c r="C71" s="33">
        <f t="shared" si="0"/>
        <v>1</v>
      </c>
      <c r="D71" s="34">
        <v>66000</v>
      </c>
      <c r="E71" s="33">
        <f t="shared" si="0"/>
        <v>1</v>
      </c>
      <c r="F71" s="107"/>
    </row>
    <row r="72" spans="1:6" ht="15.75">
      <c r="A72" s="101">
        <v>24259</v>
      </c>
      <c r="B72" s="105">
        <v>66000</v>
      </c>
      <c r="C72" s="33">
        <f t="shared" si="0"/>
        <v>1</v>
      </c>
      <c r="D72" s="34">
        <v>66000</v>
      </c>
      <c r="E72" s="33">
        <f t="shared" si="0"/>
        <v>1</v>
      </c>
      <c r="F72" s="107"/>
    </row>
    <row r="73" spans="1:6" ht="15.75">
      <c r="A73" s="101">
        <v>24289</v>
      </c>
      <c r="B73" s="105">
        <v>66000</v>
      </c>
      <c r="C73" s="33">
        <f aca="true" t="shared" si="1" ref="C73:E136">B73/B72</f>
        <v>1</v>
      </c>
      <c r="D73" s="34">
        <v>66000</v>
      </c>
      <c r="E73" s="33">
        <f t="shared" si="1"/>
        <v>1</v>
      </c>
      <c r="F73" s="107"/>
    </row>
    <row r="74" spans="1:6" ht="15.75">
      <c r="A74" s="101">
        <v>24320</v>
      </c>
      <c r="B74" s="105">
        <v>66000</v>
      </c>
      <c r="C74" s="33">
        <f t="shared" si="1"/>
        <v>1</v>
      </c>
      <c r="D74" s="34">
        <v>66000</v>
      </c>
      <c r="E74" s="33">
        <f t="shared" si="1"/>
        <v>1</v>
      </c>
      <c r="F74" s="107"/>
    </row>
    <row r="75" spans="1:6" ht="15.75">
      <c r="A75" s="101">
        <v>24351</v>
      </c>
      <c r="B75" s="105">
        <v>66000</v>
      </c>
      <c r="C75" s="33">
        <f t="shared" si="1"/>
        <v>1</v>
      </c>
      <c r="D75" s="34">
        <v>66000</v>
      </c>
      <c r="E75" s="33">
        <f t="shared" si="1"/>
        <v>1</v>
      </c>
      <c r="F75" s="107"/>
    </row>
    <row r="76" spans="1:6" ht="15.75">
      <c r="A76" s="101">
        <v>24381</v>
      </c>
      <c r="B76" s="105">
        <v>66000</v>
      </c>
      <c r="C76" s="33">
        <f t="shared" si="1"/>
        <v>1</v>
      </c>
      <c r="D76" s="34">
        <v>66000</v>
      </c>
      <c r="E76" s="33">
        <f t="shared" si="1"/>
        <v>1</v>
      </c>
      <c r="F76" s="107"/>
    </row>
    <row r="77" spans="1:6" ht="15.75">
      <c r="A77" s="101">
        <v>24412</v>
      </c>
      <c r="B77" s="105">
        <v>66000</v>
      </c>
      <c r="C77" s="33">
        <f t="shared" si="1"/>
        <v>1</v>
      </c>
      <c r="D77" s="34">
        <v>66000</v>
      </c>
      <c r="E77" s="33">
        <f t="shared" si="1"/>
        <v>1</v>
      </c>
      <c r="F77" s="107"/>
    </row>
    <row r="78" spans="1:6" ht="15.75">
      <c r="A78" s="101">
        <v>24442</v>
      </c>
      <c r="B78" s="105">
        <v>66000</v>
      </c>
      <c r="C78" s="33">
        <f t="shared" si="1"/>
        <v>1</v>
      </c>
      <c r="D78" s="34">
        <v>66000</v>
      </c>
      <c r="E78" s="33">
        <f t="shared" si="1"/>
        <v>1</v>
      </c>
      <c r="F78" s="107"/>
    </row>
    <row r="79" spans="1:6" ht="15.75">
      <c r="A79" s="101">
        <v>24473</v>
      </c>
      <c r="B79" s="105">
        <v>66000</v>
      </c>
      <c r="C79" s="33">
        <f t="shared" si="1"/>
        <v>1</v>
      </c>
      <c r="D79" s="34">
        <v>66000</v>
      </c>
      <c r="E79" s="33">
        <f t="shared" si="1"/>
        <v>1</v>
      </c>
      <c r="F79" s="107"/>
    </row>
    <row r="80" spans="1:6" ht="15.75">
      <c r="A80" s="101">
        <v>24504</v>
      </c>
      <c r="B80" s="105">
        <v>66000</v>
      </c>
      <c r="C80" s="33">
        <f t="shared" si="1"/>
        <v>1</v>
      </c>
      <c r="D80" s="34">
        <v>66000</v>
      </c>
      <c r="E80" s="33">
        <f t="shared" si="1"/>
        <v>1</v>
      </c>
      <c r="F80" s="107"/>
    </row>
    <row r="81" spans="1:6" ht="15.75">
      <c r="A81" s="101">
        <v>24532</v>
      </c>
      <c r="B81" s="105">
        <v>82.5</v>
      </c>
      <c r="C81" s="33">
        <f>B81*1000/B80</f>
        <v>1.25</v>
      </c>
      <c r="D81" s="34">
        <v>82.5</v>
      </c>
      <c r="E81" s="33">
        <f>D81*1000/D80</f>
        <v>1.25</v>
      </c>
      <c r="F81" s="107"/>
    </row>
    <row r="82" spans="1:6" ht="15.75">
      <c r="A82" s="101">
        <v>24563</v>
      </c>
      <c r="B82" s="105">
        <v>82.5</v>
      </c>
      <c r="C82" s="33">
        <f t="shared" si="1"/>
        <v>1</v>
      </c>
      <c r="D82" s="34">
        <v>82.5</v>
      </c>
      <c r="E82" s="33">
        <f t="shared" si="1"/>
        <v>1</v>
      </c>
      <c r="F82" s="107"/>
    </row>
    <row r="83" spans="1:6" ht="15.75">
      <c r="A83" s="101">
        <v>24593</v>
      </c>
      <c r="B83" s="105">
        <v>82.5</v>
      </c>
      <c r="C83" s="33">
        <f t="shared" si="1"/>
        <v>1</v>
      </c>
      <c r="D83" s="34">
        <v>82.5</v>
      </c>
      <c r="E83" s="33">
        <f t="shared" si="1"/>
        <v>1</v>
      </c>
      <c r="F83" s="107"/>
    </row>
    <row r="84" spans="1:6" ht="15.75">
      <c r="A84" s="101">
        <v>24624</v>
      </c>
      <c r="B84" s="105">
        <v>82.5</v>
      </c>
      <c r="C84" s="33">
        <f t="shared" si="1"/>
        <v>1</v>
      </c>
      <c r="D84" s="34">
        <v>82.5</v>
      </c>
      <c r="E84" s="33">
        <f t="shared" si="1"/>
        <v>1</v>
      </c>
      <c r="F84" s="107"/>
    </row>
    <row r="85" spans="1:6" ht="15.75">
      <c r="A85" s="101">
        <v>24654</v>
      </c>
      <c r="B85" s="105">
        <v>82.5</v>
      </c>
      <c r="C85" s="33">
        <f t="shared" si="1"/>
        <v>1</v>
      </c>
      <c r="D85" s="34">
        <v>82.5</v>
      </c>
      <c r="E85" s="33">
        <f t="shared" si="1"/>
        <v>1</v>
      </c>
      <c r="F85" s="107"/>
    </row>
    <row r="86" spans="1:6" ht="15.75">
      <c r="A86" s="101">
        <v>24685</v>
      </c>
      <c r="B86" s="105">
        <v>82.5</v>
      </c>
      <c r="C86" s="33">
        <f t="shared" si="1"/>
        <v>1</v>
      </c>
      <c r="D86" s="34">
        <v>82.5</v>
      </c>
      <c r="E86" s="33">
        <f t="shared" si="1"/>
        <v>1</v>
      </c>
      <c r="F86" s="107"/>
    </row>
    <row r="87" spans="1:6" ht="15.75">
      <c r="A87" s="101">
        <v>24716</v>
      </c>
      <c r="B87" s="105">
        <v>82.5</v>
      </c>
      <c r="C87" s="33">
        <f t="shared" si="1"/>
        <v>1</v>
      </c>
      <c r="D87" s="34">
        <v>82.5</v>
      </c>
      <c r="E87" s="33">
        <f t="shared" si="1"/>
        <v>1</v>
      </c>
      <c r="F87" s="107"/>
    </row>
    <row r="88" spans="1:6" ht="15.75">
      <c r="A88" s="101">
        <v>24746</v>
      </c>
      <c r="B88" s="105">
        <v>82.5</v>
      </c>
      <c r="C88" s="33">
        <f t="shared" si="1"/>
        <v>1</v>
      </c>
      <c r="D88" s="34">
        <v>82.5</v>
      </c>
      <c r="E88" s="33">
        <f t="shared" si="1"/>
        <v>1</v>
      </c>
      <c r="F88" s="107"/>
    </row>
    <row r="89" spans="1:6" ht="15.75">
      <c r="A89" s="101">
        <v>24777</v>
      </c>
      <c r="B89" s="105">
        <v>82.5</v>
      </c>
      <c r="C89" s="33">
        <f t="shared" si="1"/>
        <v>1</v>
      </c>
      <c r="D89" s="34">
        <v>82.5</v>
      </c>
      <c r="E89" s="33">
        <f t="shared" si="1"/>
        <v>1</v>
      </c>
      <c r="F89" s="107"/>
    </row>
    <row r="90" spans="1:6" ht="15.75">
      <c r="A90" s="101">
        <v>24807</v>
      </c>
      <c r="B90" s="105">
        <v>82.5</v>
      </c>
      <c r="C90" s="33">
        <f t="shared" si="1"/>
        <v>1</v>
      </c>
      <c r="D90" s="34">
        <v>82.5</v>
      </c>
      <c r="E90" s="33">
        <f t="shared" si="1"/>
        <v>1</v>
      </c>
      <c r="F90" s="107"/>
    </row>
    <row r="91" spans="1:6" ht="15.75">
      <c r="A91" s="101">
        <v>24838</v>
      </c>
      <c r="B91" s="105">
        <v>82.5</v>
      </c>
      <c r="C91" s="33">
        <f t="shared" si="1"/>
        <v>1</v>
      </c>
      <c r="D91" s="34">
        <v>82.5</v>
      </c>
      <c r="E91" s="33">
        <f t="shared" si="1"/>
        <v>1</v>
      </c>
      <c r="F91" s="107"/>
    </row>
    <row r="92" spans="1:6" ht="15.75">
      <c r="A92" s="101">
        <v>24869</v>
      </c>
      <c r="B92" s="105">
        <v>82.5</v>
      </c>
      <c r="C92" s="33">
        <f t="shared" si="1"/>
        <v>1</v>
      </c>
      <c r="D92" s="34">
        <v>82.5</v>
      </c>
      <c r="E92" s="33">
        <f t="shared" si="1"/>
        <v>1</v>
      </c>
      <c r="F92" s="107"/>
    </row>
    <row r="93" spans="1:6" ht="15.75">
      <c r="A93" s="101">
        <v>24898</v>
      </c>
      <c r="B93" s="105">
        <v>100</v>
      </c>
      <c r="C93" s="33">
        <f t="shared" si="1"/>
        <v>1.2121212121212122</v>
      </c>
      <c r="D93" s="34">
        <v>100</v>
      </c>
      <c r="E93" s="33">
        <f t="shared" si="1"/>
        <v>1.2121212121212122</v>
      </c>
      <c r="F93" s="107"/>
    </row>
    <row r="94" spans="1:6" ht="15.75">
      <c r="A94" s="101">
        <v>24929</v>
      </c>
      <c r="B94" s="105">
        <v>100</v>
      </c>
      <c r="C94" s="33">
        <f t="shared" si="1"/>
        <v>1</v>
      </c>
      <c r="D94" s="34">
        <v>100</v>
      </c>
      <c r="E94" s="33">
        <f t="shared" si="1"/>
        <v>1</v>
      </c>
      <c r="F94" s="107"/>
    </row>
    <row r="95" spans="1:6" ht="15.75">
      <c r="A95" s="101">
        <v>24959</v>
      </c>
      <c r="B95" s="105">
        <v>100</v>
      </c>
      <c r="C95" s="33">
        <f t="shared" si="1"/>
        <v>1</v>
      </c>
      <c r="D95" s="34">
        <v>100</v>
      </c>
      <c r="E95" s="33">
        <f t="shared" si="1"/>
        <v>1</v>
      </c>
      <c r="F95" s="107"/>
    </row>
    <row r="96" spans="1:6" ht="15.75">
      <c r="A96" s="101">
        <v>24990</v>
      </c>
      <c r="B96" s="105">
        <v>100</v>
      </c>
      <c r="C96" s="33">
        <f t="shared" si="1"/>
        <v>1</v>
      </c>
      <c r="D96" s="34">
        <v>100</v>
      </c>
      <c r="E96" s="33">
        <f t="shared" si="1"/>
        <v>1</v>
      </c>
      <c r="F96" s="107"/>
    </row>
    <row r="97" spans="1:6" ht="15.75">
      <c r="A97" s="101">
        <v>25020</v>
      </c>
      <c r="B97" s="105">
        <v>100</v>
      </c>
      <c r="C97" s="33">
        <f t="shared" si="1"/>
        <v>1</v>
      </c>
      <c r="D97" s="34">
        <v>100</v>
      </c>
      <c r="E97" s="33">
        <f t="shared" si="1"/>
        <v>1</v>
      </c>
      <c r="F97" s="107"/>
    </row>
    <row r="98" spans="1:6" ht="15.75">
      <c r="A98" s="101">
        <v>25051</v>
      </c>
      <c r="B98" s="105">
        <v>100</v>
      </c>
      <c r="C98" s="33">
        <f t="shared" si="1"/>
        <v>1</v>
      </c>
      <c r="D98" s="34">
        <v>100</v>
      </c>
      <c r="E98" s="33">
        <f t="shared" si="1"/>
        <v>1</v>
      </c>
      <c r="F98" s="107"/>
    </row>
    <row r="99" spans="1:6" ht="15.75">
      <c r="A99" s="101">
        <v>25082</v>
      </c>
      <c r="B99" s="105">
        <v>100</v>
      </c>
      <c r="C99" s="33">
        <f t="shared" si="1"/>
        <v>1</v>
      </c>
      <c r="D99" s="34">
        <v>100</v>
      </c>
      <c r="E99" s="33">
        <f t="shared" si="1"/>
        <v>1</v>
      </c>
      <c r="F99" s="107"/>
    </row>
    <row r="100" spans="1:6" ht="15.75">
      <c r="A100" s="101">
        <v>25112</v>
      </c>
      <c r="B100" s="105">
        <v>100</v>
      </c>
      <c r="C100" s="33">
        <f t="shared" si="1"/>
        <v>1</v>
      </c>
      <c r="D100" s="34">
        <v>100</v>
      </c>
      <c r="E100" s="33">
        <f t="shared" si="1"/>
        <v>1</v>
      </c>
      <c r="F100" s="107"/>
    </row>
    <row r="101" spans="1:6" ht="15.75">
      <c r="A101" s="101">
        <v>25143</v>
      </c>
      <c r="B101" s="105">
        <v>100</v>
      </c>
      <c r="C101" s="33">
        <f t="shared" si="1"/>
        <v>1</v>
      </c>
      <c r="D101" s="34">
        <v>100</v>
      </c>
      <c r="E101" s="33">
        <f t="shared" si="1"/>
        <v>1</v>
      </c>
      <c r="F101" s="107"/>
    </row>
    <row r="102" spans="1:6" ht="15.75">
      <c r="A102" s="101">
        <v>25173</v>
      </c>
      <c r="B102" s="105">
        <v>100</v>
      </c>
      <c r="C102" s="33">
        <f t="shared" si="1"/>
        <v>1</v>
      </c>
      <c r="D102" s="34">
        <v>100</v>
      </c>
      <c r="E102" s="33">
        <f t="shared" si="1"/>
        <v>1</v>
      </c>
      <c r="F102" s="107"/>
    </row>
    <row r="103" spans="1:6" ht="15.75">
      <c r="A103" s="101">
        <v>25204</v>
      </c>
      <c r="B103" s="105">
        <v>100</v>
      </c>
      <c r="C103" s="33">
        <f t="shared" si="1"/>
        <v>1</v>
      </c>
      <c r="D103" s="34">
        <v>100</v>
      </c>
      <c r="E103" s="33">
        <f t="shared" si="1"/>
        <v>1</v>
      </c>
      <c r="F103" s="107"/>
    </row>
    <row r="104" spans="1:6" ht="15.75">
      <c r="A104" s="101">
        <v>25235</v>
      </c>
      <c r="B104" s="105">
        <v>100</v>
      </c>
      <c r="C104" s="33">
        <f t="shared" si="1"/>
        <v>1</v>
      </c>
      <c r="D104" s="34">
        <v>100</v>
      </c>
      <c r="E104" s="33">
        <f t="shared" si="1"/>
        <v>1</v>
      </c>
      <c r="F104" s="107"/>
    </row>
    <row r="105" spans="1:6" ht="15.75">
      <c r="A105" s="101">
        <v>25263</v>
      </c>
      <c r="B105" s="105">
        <v>100</v>
      </c>
      <c r="C105" s="33">
        <f t="shared" si="1"/>
        <v>1</v>
      </c>
      <c r="D105" s="34">
        <v>100</v>
      </c>
      <c r="E105" s="33">
        <f t="shared" si="1"/>
        <v>1</v>
      </c>
      <c r="F105" s="107"/>
    </row>
    <row r="106" spans="1:6" ht="15.75">
      <c r="A106" s="101">
        <v>25294</v>
      </c>
      <c r="B106" s="105">
        <v>100</v>
      </c>
      <c r="C106" s="33">
        <f t="shared" si="1"/>
        <v>1</v>
      </c>
      <c r="D106" s="34">
        <v>100</v>
      </c>
      <c r="E106" s="33">
        <f t="shared" si="1"/>
        <v>1</v>
      </c>
      <c r="F106" s="107"/>
    </row>
    <row r="107" spans="1:6" ht="15.75">
      <c r="A107" s="101">
        <v>25324</v>
      </c>
      <c r="B107" s="105">
        <v>120</v>
      </c>
      <c r="C107" s="33">
        <f t="shared" si="1"/>
        <v>1.2</v>
      </c>
      <c r="D107" s="34">
        <v>120</v>
      </c>
      <c r="E107" s="33">
        <f t="shared" si="1"/>
        <v>1.2</v>
      </c>
      <c r="F107" s="107"/>
    </row>
    <row r="108" spans="1:6" ht="15.75">
      <c r="A108" s="101">
        <v>25355</v>
      </c>
      <c r="B108" s="105">
        <v>120</v>
      </c>
      <c r="C108" s="33">
        <f t="shared" si="1"/>
        <v>1</v>
      </c>
      <c r="D108" s="34">
        <v>120</v>
      </c>
      <c r="E108" s="33">
        <f t="shared" si="1"/>
        <v>1</v>
      </c>
      <c r="F108" s="107"/>
    </row>
    <row r="109" spans="1:6" ht="15.75">
      <c r="A109" s="101">
        <v>25385</v>
      </c>
      <c r="B109" s="105">
        <v>120</v>
      </c>
      <c r="C109" s="33">
        <f t="shared" si="1"/>
        <v>1</v>
      </c>
      <c r="D109" s="34">
        <v>120</v>
      </c>
      <c r="E109" s="33">
        <f t="shared" si="1"/>
        <v>1</v>
      </c>
      <c r="F109" s="107"/>
    </row>
    <row r="110" spans="1:6" ht="15.75">
      <c r="A110" s="101">
        <v>25416</v>
      </c>
      <c r="B110" s="105">
        <v>120</v>
      </c>
      <c r="C110" s="33">
        <f t="shared" si="1"/>
        <v>1</v>
      </c>
      <c r="D110" s="34">
        <v>120</v>
      </c>
      <c r="E110" s="33">
        <f t="shared" si="1"/>
        <v>1</v>
      </c>
      <c r="F110" s="107"/>
    </row>
    <row r="111" spans="1:6" ht="15.75">
      <c r="A111" s="101">
        <v>25447</v>
      </c>
      <c r="B111" s="105">
        <v>120</v>
      </c>
      <c r="C111" s="33">
        <f t="shared" si="1"/>
        <v>1</v>
      </c>
      <c r="D111" s="34">
        <v>120</v>
      </c>
      <c r="E111" s="33">
        <f t="shared" si="1"/>
        <v>1</v>
      </c>
      <c r="F111" s="107"/>
    </row>
    <row r="112" spans="1:6" ht="15.75">
      <c r="A112" s="101">
        <v>25477</v>
      </c>
      <c r="B112" s="105">
        <v>120</v>
      </c>
      <c r="C112" s="33">
        <f t="shared" si="1"/>
        <v>1</v>
      </c>
      <c r="D112" s="34">
        <v>120</v>
      </c>
      <c r="E112" s="33">
        <f t="shared" si="1"/>
        <v>1</v>
      </c>
      <c r="F112" s="107"/>
    </row>
    <row r="113" spans="1:6" ht="15.75">
      <c r="A113" s="101">
        <v>25508</v>
      </c>
      <c r="B113" s="105">
        <v>120</v>
      </c>
      <c r="C113" s="33">
        <f t="shared" si="1"/>
        <v>1</v>
      </c>
      <c r="D113" s="34">
        <v>120</v>
      </c>
      <c r="E113" s="33">
        <f t="shared" si="1"/>
        <v>1</v>
      </c>
      <c r="F113" s="107"/>
    </row>
    <row r="114" spans="1:6" ht="15.75">
      <c r="A114" s="101">
        <v>25538</v>
      </c>
      <c r="B114" s="105">
        <v>120</v>
      </c>
      <c r="C114" s="33">
        <f t="shared" si="1"/>
        <v>1</v>
      </c>
      <c r="D114" s="34">
        <v>120</v>
      </c>
      <c r="E114" s="33">
        <f t="shared" si="1"/>
        <v>1</v>
      </c>
      <c r="F114" s="107"/>
    </row>
    <row r="115" spans="1:6" ht="15.75">
      <c r="A115" s="101">
        <v>25569</v>
      </c>
      <c r="B115" s="105">
        <v>120</v>
      </c>
      <c r="C115" s="33">
        <f t="shared" si="1"/>
        <v>1</v>
      </c>
      <c r="D115" s="34">
        <v>120</v>
      </c>
      <c r="E115" s="33">
        <f t="shared" si="1"/>
        <v>1</v>
      </c>
      <c r="F115" s="107"/>
    </row>
    <row r="116" spans="1:6" ht="15.75">
      <c r="A116" s="101">
        <v>25600</v>
      </c>
      <c r="B116" s="105">
        <v>120</v>
      </c>
      <c r="C116" s="33">
        <f t="shared" si="1"/>
        <v>1</v>
      </c>
      <c r="D116" s="34">
        <v>120</v>
      </c>
      <c r="E116" s="33">
        <f t="shared" si="1"/>
        <v>1</v>
      </c>
      <c r="F116" s="107"/>
    </row>
    <row r="117" spans="1:6" ht="15.75">
      <c r="A117" s="101">
        <v>25628</v>
      </c>
      <c r="B117" s="105">
        <v>120</v>
      </c>
      <c r="C117" s="33">
        <f t="shared" si="1"/>
        <v>1</v>
      </c>
      <c r="D117" s="34">
        <v>120</v>
      </c>
      <c r="E117" s="33">
        <f t="shared" si="1"/>
        <v>1</v>
      </c>
      <c r="F117" s="107"/>
    </row>
    <row r="118" spans="1:6" ht="15.75">
      <c r="A118" s="101">
        <v>25659</v>
      </c>
      <c r="B118" s="105">
        <v>120</v>
      </c>
      <c r="C118" s="33">
        <f t="shared" si="1"/>
        <v>1</v>
      </c>
      <c r="D118" s="34">
        <v>120</v>
      </c>
      <c r="E118" s="33">
        <f t="shared" si="1"/>
        <v>1</v>
      </c>
      <c r="F118" s="107"/>
    </row>
    <row r="119" spans="1:6" ht="15.75">
      <c r="A119" s="101">
        <v>25689</v>
      </c>
      <c r="B119" s="105">
        <v>144</v>
      </c>
      <c r="C119" s="33">
        <f t="shared" si="1"/>
        <v>1.2</v>
      </c>
      <c r="D119" s="34">
        <v>144</v>
      </c>
      <c r="E119" s="33">
        <f t="shared" si="1"/>
        <v>1.2</v>
      </c>
      <c r="F119" s="107"/>
    </row>
    <row r="120" spans="1:6" ht="15.75">
      <c r="A120" s="101">
        <v>25720</v>
      </c>
      <c r="B120" s="105">
        <v>144</v>
      </c>
      <c r="C120" s="33">
        <f t="shared" si="1"/>
        <v>1</v>
      </c>
      <c r="D120" s="34">
        <v>144</v>
      </c>
      <c r="E120" s="33">
        <f t="shared" si="1"/>
        <v>1</v>
      </c>
      <c r="F120" s="107"/>
    </row>
    <row r="121" spans="1:6" ht="15.75">
      <c r="A121" s="101">
        <v>25750</v>
      </c>
      <c r="B121" s="105">
        <v>144</v>
      </c>
      <c r="C121" s="33">
        <f t="shared" si="1"/>
        <v>1</v>
      </c>
      <c r="D121" s="34">
        <v>144</v>
      </c>
      <c r="E121" s="33">
        <f t="shared" si="1"/>
        <v>1</v>
      </c>
      <c r="F121" s="107"/>
    </row>
    <row r="122" spans="1:6" ht="15.75">
      <c r="A122" s="101">
        <v>25781</v>
      </c>
      <c r="B122" s="105">
        <v>144</v>
      </c>
      <c r="C122" s="33">
        <f t="shared" si="1"/>
        <v>1</v>
      </c>
      <c r="D122" s="34">
        <v>144</v>
      </c>
      <c r="E122" s="33">
        <f t="shared" si="1"/>
        <v>1</v>
      </c>
      <c r="F122" s="107"/>
    </row>
    <row r="123" spans="1:6" ht="15.75">
      <c r="A123" s="101">
        <v>25812</v>
      </c>
      <c r="B123" s="105">
        <v>144</v>
      </c>
      <c r="C123" s="33">
        <f t="shared" si="1"/>
        <v>1</v>
      </c>
      <c r="D123" s="34">
        <v>144</v>
      </c>
      <c r="E123" s="33">
        <f t="shared" si="1"/>
        <v>1</v>
      </c>
      <c r="F123" s="107"/>
    </row>
    <row r="124" spans="1:6" ht="15.75">
      <c r="A124" s="101">
        <v>25842</v>
      </c>
      <c r="B124" s="105">
        <v>144</v>
      </c>
      <c r="C124" s="33">
        <f t="shared" si="1"/>
        <v>1</v>
      </c>
      <c r="D124" s="34">
        <v>144</v>
      </c>
      <c r="E124" s="33">
        <f t="shared" si="1"/>
        <v>1</v>
      </c>
      <c r="F124" s="107"/>
    </row>
    <row r="125" spans="1:6" ht="15.75">
      <c r="A125" s="101">
        <v>25873</v>
      </c>
      <c r="B125" s="105">
        <v>144</v>
      </c>
      <c r="C125" s="33">
        <f t="shared" si="1"/>
        <v>1</v>
      </c>
      <c r="D125" s="34">
        <v>144</v>
      </c>
      <c r="E125" s="33">
        <f t="shared" si="1"/>
        <v>1</v>
      </c>
      <c r="F125" s="107"/>
    </row>
    <row r="126" spans="1:6" ht="15.75">
      <c r="A126" s="101">
        <v>25903</v>
      </c>
      <c r="B126" s="105">
        <v>144</v>
      </c>
      <c r="C126" s="33">
        <f t="shared" si="1"/>
        <v>1</v>
      </c>
      <c r="D126" s="34">
        <v>144</v>
      </c>
      <c r="E126" s="33">
        <f t="shared" si="1"/>
        <v>1</v>
      </c>
      <c r="F126" s="107"/>
    </row>
    <row r="127" spans="1:6" ht="15.75">
      <c r="A127" s="101">
        <v>25934</v>
      </c>
      <c r="B127" s="105">
        <v>144</v>
      </c>
      <c r="C127" s="33">
        <f t="shared" si="1"/>
        <v>1</v>
      </c>
      <c r="D127" s="34">
        <v>144</v>
      </c>
      <c r="E127" s="33">
        <f t="shared" si="1"/>
        <v>1</v>
      </c>
      <c r="F127" s="107">
        <v>1704</v>
      </c>
    </row>
    <row r="128" spans="1:6" ht="15.75">
      <c r="A128" s="101">
        <v>25965</v>
      </c>
      <c r="B128" s="105">
        <v>144</v>
      </c>
      <c r="C128" s="33">
        <f t="shared" si="1"/>
        <v>1</v>
      </c>
      <c r="D128" s="34">
        <v>144</v>
      </c>
      <c r="E128" s="33">
        <f t="shared" si="1"/>
        <v>1</v>
      </c>
      <c r="F128" s="107">
        <v>1704</v>
      </c>
    </row>
    <row r="129" spans="1:6" ht="15.75">
      <c r="A129" s="101">
        <v>25993</v>
      </c>
      <c r="B129" s="105">
        <v>144</v>
      </c>
      <c r="C129" s="33">
        <f t="shared" si="1"/>
        <v>1</v>
      </c>
      <c r="D129" s="34">
        <v>144</v>
      </c>
      <c r="E129" s="33">
        <f t="shared" si="1"/>
        <v>1</v>
      </c>
      <c r="F129" s="107">
        <v>1704</v>
      </c>
    </row>
    <row r="130" spans="1:6" ht="15.75">
      <c r="A130" s="101">
        <v>26024</v>
      </c>
      <c r="B130" s="105">
        <v>144</v>
      </c>
      <c r="C130" s="33">
        <f t="shared" si="1"/>
        <v>1</v>
      </c>
      <c r="D130" s="34">
        <v>144</v>
      </c>
      <c r="E130" s="33">
        <f t="shared" si="1"/>
        <v>1</v>
      </c>
      <c r="F130" s="107">
        <v>1704</v>
      </c>
    </row>
    <row r="131" spans="1:6" ht="15.75">
      <c r="A131" s="101">
        <v>26054</v>
      </c>
      <c r="B131" s="105">
        <v>172.8</v>
      </c>
      <c r="C131" s="33">
        <f t="shared" si="1"/>
        <v>1.2000000000000002</v>
      </c>
      <c r="D131" s="34">
        <v>172.8</v>
      </c>
      <c r="E131" s="33">
        <f t="shared" si="1"/>
        <v>1.2000000000000002</v>
      </c>
      <c r="F131" s="107">
        <v>2088</v>
      </c>
    </row>
    <row r="132" spans="1:6" ht="15.75">
      <c r="A132" s="101">
        <v>26085</v>
      </c>
      <c r="B132" s="105">
        <v>172.8</v>
      </c>
      <c r="C132" s="33">
        <f t="shared" si="1"/>
        <v>1</v>
      </c>
      <c r="D132" s="34">
        <v>172.8</v>
      </c>
      <c r="E132" s="33">
        <f t="shared" si="1"/>
        <v>1</v>
      </c>
      <c r="F132" s="107">
        <v>2088</v>
      </c>
    </row>
    <row r="133" spans="1:6" ht="15.75">
      <c r="A133" s="101">
        <v>26115</v>
      </c>
      <c r="B133" s="105">
        <v>172.8</v>
      </c>
      <c r="C133" s="33">
        <f t="shared" si="1"/>
        <v>1</v>
      </c>
      <c r="D133" s="34">
        <v>172.8</v>
      </c>
      <c r="E133" s="33">
        <f t="shared" si="1"/>
        <v>1</v>
      </c>
      <c r="F133" s="107">
        <v>2088</v>
      </c>
    </row>
    <row r="134" spans="1:6" ht="15.75">
      <c r="A134" s="101">
        <v>26146</v>
      </c>
      <c r="B134" s="105">
        <v>172.8</v>
      </c>
      <c r="C134" s="33">
        <f t="shared" si="1"/>
        <v>1</v>
      </c>
      <c r="D134" s="34">
        <v>172.8</v>
      </c>
      <c r="E134" s="33">
        <f t="shared" si="1"/>
        <v>1</v>
      </c>
      <c r="F134" s="107">
        <v>2088</v>
      </c>
    </row>
    <row r="135" spans="1:6" ht="15.75">
      <c r="A135" s="101">
        <v>26177</v>
      </c>
      <c r="B135" s="105">
        <v>172.8</v>
      </c>
      <c r="C135" s="33">
        <f t="shared" si="1"/>
        <v>1</v>
      </c>
      <c r="D135" s="34">
        <v>172.8</v>
      </c>
      <c r="E135" s="33">
        <f t="shared" si="1"/>
        <v>1</v>
      </c>
      <c r="F135" s="107">
        <v>2088</v>
      </c>
    </row>
    <row r="136" spans="1:6" ht="15.75">
      <c r="A136" s="101">
        <v>26207</v>
      </c>
      <c r="B136" s="105">
        <v>172.8</v>
      </c>
      <c r="C136" s="33">
        <f t="shared" si="1"/>
        <v>1</v>
      </c>
      <c r="D136" s="34">
        <v>172.8</v>
      </c>
      <c r="E136" s="33">
        <f t="shared" si="1"/>
        <v>1</v>
      </c>
      <c r="F136" s="107">
        <v>2088</v>
      </c>
    </row>
    <row r="137" spans="1:6" ht="15.75">
      <c r="A137" s="101">
        <v>26238</v>
      </c>
      <c r="B137" s="105">
        <v>172.8</v>
      </c>
      <c r="C137" s="33">
        <f aca="true" t="shared" si="2" ref="C137:E200">B137/B136</f>
        <v>1</v>
      </c>
      <c r="D137" s="34">
        <v>172.8</v>
      </c>
      <c r="E137" s="33">
        <f t="shared" si="2"/>
        <v>1</v>
      </c>
      <c r="F137" s="107">
        <v>2088</v>
      </c>
    </row>
    <row r="138" spans="1:6" ht="15.75">
      <c r="A138" s="101">
        <v>26268</v>
      </c>
      <c r="B138" s="105">
        <v>172.8</v>
      </c>
      <c r="C138" s="33">
        <f t="shared" si="2"/>
        <v>1</v>
      </c>
      <c r="D138" s="34">
        <v>172.8</v>
      </c>
      <c r="E138" s="33">
        <f t="shared" si="2"/>
        <v>1</v>
      </c>
      <c r="F138" s="107">
        <v>2088</v>
      </c>
    </row>
    <row r="139" spans="1:6" ht="15.75">
      <c r="A139" s="101">
        <v>26299</v>
      </c>
      <c r="B139" s="105">
        <v>172.8</v>
      </c>
      <c r="C139" s="33">
        <f t="shared" si="2"/>
        <v>1</v>
      </c>
      <c r="D139" s="34">
        <v>172.8</v>
      </c>
      <c r="E139" s="33">
        <f t="shared" si="2"/>
        <v>1</v>
      </c>
      <c r="F139" s="107">
        <v>2088</v>
      </c>
    </row>
    <row r="140" spans="1:6" ht="15.75">
      <c r="A140" s="101">
        <v>26330</v>
      </c>
      <c r="B140" s="105">
        <v>172.8</v>
      </c>
      <c r="C140" s="33">
        <f t="shared" si="2"/>
        <v>1</v>
      </c>
      <c r="D140" s="34">
        <v>172.8</v>
      </c>
      <c r="E140" s="33">
        <f t="shared" si="2"/>
        <v>1</v>
      </c>
      <c r="F140" s="107">
        <v>2088</v>
      </c>
    </row>
    <row r="141" spans="1:6" ht="15.75">
      <c r="A141" s="101">
        <v>26359</v>
      </c>
      <c r="B141" s="105">
        <v>172.8</v>
      </c>
      <c r="C141" s="33">
        <f t="shared" si="2"/>
        <v>1</v>
      </c>
      <c r="D141" s="34">
        <v>172.8</v>
      </c>
      <c r="E141" s="33">
        <f t="shared" si="2"/>
        <v>1</v>
      </c>
      <c r="F141" s="107">
        <v>2088</v>
      </c>
    </row>
    <row r="142" spans="1:6" ht="15.75">
      <c r="A142" s="101">
        <v>26390</v>
      </c>
      <c r="B142" s="105">
        <v>172.8</v>
      </c>
      <c r="C142" s="33">
        <f t="shared" si="2"/>
        <v>1</v>
      </c>
      <c r="D142" s="34">
        <v>172.8</v>
      </c>
      <c r="E142" s="33">
        <f t="shared" si="2"/>
        <v>1</v>
      </c>
      <c r="F142" s="107">
        <v>2088</v>
      </c>
    </row>
    <row r="143" spans="1:6" ht="15.75">
      <c r="A143" s="101">
        <v>26420</v>
      </c>
      <c r="B143" s="105">
        <v>206.4</v>
      </c>
      <c r="C143" s="33">
        <f t="shared" si="2"/>
        <v>1.1944444444444444</v>
      </c>
      <c r="D143" s="34">
        <v>206.4</v>
      </c>
      <c r="E143" s="33">
        <f t="shared" si="2"/>
        <v>1.1944444444444444</v>
      </c>
      <c r="F143" s="107">
        <v>2496</v>
      </c>
    </row>
    <row r="144" spans="1:6" ht="15.75">
      <c r="A144" s="101">
        <v>26451</v>
      </c>
      <c r="B144" s="105">
        <v>206.4</v>
      </c>
      <c r="C144" s="33">
        <f t="shared" si="2"/>
        <v>1</v>
      </c>
      <c r="D144" s="34">
        <v>206.4</v>
      </c>
      <c r="E144" s="33">
        <f t="shared" si="2"/>
        <v>1</v>
      </c>
      <c r="F144" s="107">
        <v>2496</v>
      </c>
    </row>
    <row r="145" spans="1:6" ht="15.75">
      <c r="A145" s="101">
        <v>26481</v>
      </c>
      <c r="B145" s="105">
        <v>206.4</v>
      </c>
      <c r="C145" s="33">
        <f t="shared" si="2"/>
        <v>1</v>
      </c>
      <c r="D145" s="34">
        <v>206.4</v>
      </c>
      <c r="E145" s="33">
        <f t="shared" si="2"/>
        <v>1</v>
      </c>
      <c r="F145" s="107">
        <v>2496</v>
      </c>
    </row>
    <row r="146" spans="1:6" ht="15.75">
      <c r="A146" s="101">
        <v>26512</v>
      </c>
      <c r="B146" s="105">
        <v>206.4</v>
      </c>
      <c r="C146" s="33">
        <f t="shared" si="2"/>
        <v>1</v>
      </c>
      <c r="D146" s="34">
        <v>206.4</v>
      </c>
      <c r="E146" s="33">
        <f t="shared" si="2"/>
        <v>1</v>
      </c>
      <c r="F146" s="107">
        <v>2496</v>
      </c>
    </row>
    <row r="147" spans="1:6" ht="15.75">
      <c r="A147" s="101">
        <v>26543</v>
      </c>
      <c r="B147" s="105">
        <v>206.4</v>
      </c>
      <c r="C147" s="33">
        <f t="shared" si="2"/>
        <v>1</v>
      </c>
      <c r="D147" s="34">
        <v>206.4</v>
      </c>
      <c r="E147" s="33">
        <f t="shared" si="2"/>
        <v>1</v>
      </c>
      <c r="F147" s="107">
        <v>2496</v>
      </c>
    </row>
    <row r="148" spans="1:6" ht="15.75">
      <c r="A148" s="101">
        <v>26573</v>
      </c>
      <c r="B148" s="105">
        <v>206.4</v>
      </c>
      <c r="C148" s="33">
        <f t="shared" si="2"/>
        <v>1</v>
      </c>
      <c r="D148" s="34">
        <v>206.4</v>
      </c>
      <c r="E148" s="33">
        <f t="shared" si="2"/>
        <v>1</v>
      </c>
      <c r="F148" s="107">
        <v>2496</v>
      </c>
    </row>
    <row r="149" spans="1:6" ht="15.75">
      <c r="A149" s="101">
        <v>26604</v>
      </c>
      <c r="B149" s="105">
        <v>206.4</v>
      </c>
      <c r="C149" s="33">
        <f t="shared" si="2"/>
        <v>1</v>
      </c>
      <c r="D149" s="34">
        <v>206.4</v>
      </c>
      <c r="E149" s="33">
        <f t="shared" si="2"/>
        <v>1</v>
      </c>
      <c r="F149" s="107">
        <v>2496</v>
      </c>
    </row>
    <row r="150" spans="1:6" ht="15.75">
      <c r="A150" s="101">
        <v>26634</v>
      </c>
      <c r="B150" s="105">
        <v>206.4</v>
      </c>
      <c r="C150" s="33">
        <f t="shared" si="2"/>
        <v>1</v>
      </c>
      <c r="D150" s="34">
        <v>206.4</v>
      </c>
      <c r="E150" s="33">
        <f t="shared" si="2"/>
        <v>1</v>
      </c>
      <c r="F150" s="107">
        <v>2496</v>
      </c>
    </row>
    <row r="151" spans="1:6" ht="15.75">
      <c r="A151" s="101">
        <v>26665</v>
      </c>
      <c r="B151" s="105">
        <v>206.4</v>
      </c>
      <c r="C151" s="33">
        <f t="shared" si="2"/>
        <v>1</v>
      </c>
      <c r="D151" s="34">
        <v>206.4</v>
      </c>
      <c r="E151" s="33">
        <f t="shared" si="2"/>
        <v>1</v>
      </c>
      <c r="F151" s="107">
        <v>2496</v>
      </c>
    </row>
    <row r="152" spans="1:6" ht="15.75">
      <c r="A152" s="101">
        <v>26696</v>
      </c>
      <c r="B152" s="105">
        <v>206.4</v>
      </c>
      <c r="C152" s="33">
        <f t="shared" si="2"/>
        <v>1</v>
      </c>
      <c r="D152" s="34">
        <v>206.4</v>
      </c>
      <c r="E152" s="33">
        <f t="shared" si="2"/>
        <v>1</v>
      </c>
      <c r="F152" s="107">
        <v>2496</v>
      </c>
    </row>
    <row r="153" spans="1:6" ht="15.75">
      <c r="A153" s="101">
        <v>26724</v>
      </c>
      <c r="B153" s="105">
        <v>206.4</v>
      </c>
      <c r="C153" s="33">
        <f t="shared" si="2"/>
        <v>1</v>
      </c>
      <c r="D153" s="34">
        <v>206.4</v>
      </c>
      <c r="E153" s="33">
        <f t="shared" si="2"/>
        <v>1</v>
      </c>
      <c r="F153" s="107">
        <v>2496</v>
      </c>
    </row>
    <row r="154" spans="1:6" ht="15.75">
      <c r="A154" s="101">
        <v>26755</v>
      </c>
      <c r="B154" s="105">
        <v>206.4</v>
      </c>
      <c r="C154" s="33">
        <f t="shared" si="2"/>
        <v>1</v>
      </c>
      <c r="D154" s="34">
        <v>206.4</v>
      </c>
      <c r="E154" s="33">
        <f t="shared" si="2"/>
        <v>1</v>
      </c>
      <c r="F154" s="107">
        <v>2496</v>
      </c>
    </row>
    <row r="155" spans="1:6" ht="15.75">
      <c r="A155" s="101">
        <v>26785</v>
      </c>
      <c r="B155" s="105">
        <v>240</v>
      </c>
      <c r="C155" s="33">
        <f t="shared" si="2"/>
        <v>1.1627906976744187</v>
      </c>
      <c r="D155" s="34">
        <v>240</v>
      </c>
      <c r="E155" s="33">
        <f t="shared" si="2"/>
        <v>1.1627906976744187</v>
      </c>
      <c r="F155" s="107">
        <v>2880</v>
      </c>
    </row>
    <row r="156" spans="1:6" ht="15.75">
      <c r="A156" s="101">
        <v>26816</v>
      </c>
      <c r="B156" s="105">
        <v>240</v>
      </c>
      <c r="C156" s="33">
        <f t="shared" si="2"/>
        <v>1</v>
      </c>
      <c r="D156" s="34">
        <v>240</v>
      </c>
      <c r="E156" s="33">
        <f t="shared" si="2"/>
        <v>1</v>
      </c>
      <c r="F156" s="107">
        <v>6240</v>
      </c>
    </row>
    <row r="157" spans="1:6" ht="15.75">
      <c r="A157" s="101">
        <v>26846</v>
      </c>
      <c r="B157" s="105">
        <v>240</v>
      </c>
      <c r="C157" s="33">
        <f t="shared" si="2"/>
        <v>1</v>
      </c>
      <c r="D157" s="34">
        <v>240</v>
      </c>
      <c r="E157" s="33">
        <f t="shared" si="2"/>
        <v>1</v>
      </c>
      <c r="F157" s="107">
        <v>6240</v>
      </c>
    </row>
    <row r="158" spans="1:6" ht="15.75">
      <c r="A158" s="101">
        <v>26877</v>
      </c>
      <c r="B158" s="105">
        <v>240</v>
      </c>
      <c r="C158" s="33">
        <f t="shared" si="2"/>
        <v>1</v>
      </c>
      <c r="D158" s="34">
        <v>240</v>
      </c>
      <c r="E158" s="33">
        <f t="shared" si="2"/>
        <v>1</v>
      </c>
      <c r="F158" s="107">
        <v>6240</v>
      </c>
    </row>
    <row r="159" spans="1:6" ht="15.75">
      <c r="A159" s="101">
        <v>26908</v>
      </c>
      <c r="B159" s="105">
        <v>240</v>
      </c>
      <c r="C159" s="33">
        <f t="shared" si="2"/>
        <v>1</v>
      </c>
      <c r="D159" s="34">
        <v>240</v>
      </c>
      <c r="E159" s="33">
        <f t="shared" si="2"/>
        <v>1</v>
      </c>
      <c r="F159" s="107">
        <v>6240</v>
      </c>
    </row>
    <row r="160" spans="1:6" ht="15.75">
      <c r="A160" s="101">
        <v>26938</v>
      </c>
      <c r="B160" s="105">
        <v>240</v>
      </c>
      <c r="C160" s="33">
        <f t="shared" si="2"/>
        <v>1</v>
      </c>
      <c r="D160" s="34">
        <v>240</v>
      </c>
      <c r="E160" s="33">
        <f t="shared" si="2"/>
        <v>1</v>
      </c>
      <c r="F160" s="107">
        <v>6240</v>
      </c>
    </row>
    <row r="161" spans="1:6" ht="15.75">
      <c r="A161" s="101">
        <v>26969</v>
      </c>
      <c r="B161" s="105">
        <v>240</v>
      </c>
      <c r="C161" s="33">
        <f t="shared" si="2"/>
        <v>1</v>
      </c>
      <c r="D161" s="34">
        <v>240</v>
      </c>
      <c r="E161" s="33">
        <f t="shared" si="2"/>
        <v>1</v>
      </c>
      <c r="F161" s="107">
        <v>6240</v>
      </c>
    </row>
    <row r="162" spans="1:6" ht="15.75">
      <c r="A162" s="101">
        <v>26999</v>
      </c>
      <c r="B162" s="105">
        <v>240</v>
      </c>
      <c r="C162" s="33">
        <f t="shared" si="2"/>
        <v>1</v>
      </c>
      <c r="D162" s="34">
        <v>240</v>
      </c>
      <c r="E162" s="33">
        <f t="shared" si="2"/>
        <v>1</v>
      </c>
      <c r="F162" s="107">
        <v>6240</v>
      </c>
    </row>
    <row r="163" spans="1:6" ht="15.75">
      <c r="A163" s="101">
        <v>27030</v>
      </c>
      <c r="B163" s="105">
        <v>240</v>
      </c>
      <c r="C163" s="33">
        <f t="shared" si="2"/>
        <v>1</v>
      </c>
      <c r="D163" s="34">
        <v>240</v>
      </c>
      <c r="E163" s="33">
        <f t="shared" si="2"/>
        <v>1</v>
      </c>
      <c r="F163" s="107">
        <v>6240</v>
      </c>
    </row>
    <row r="164" spans="1:6" ht="15.75">
      <c r="A164" s="101">
        <v>27061</v>
      </c>
      <c r="B164" s="105">
        <v>240</v>
      </c>
      <c r="C164" s="33">
        <f t="shared" si="2"/>
        <v>1</v>
      </c>
      <c r="D164" s="34">
        <v>240</v>
      </c>
      <c r="E164" s="33">
        <f t="shared" si="2"/>
        <v>1</v>
      </c>
      <c r="F164" s="107">
        <v>6240</v>
      </c>
    </row>
    <row r="165" spans="1:6" ht="15.75">
      <c r="A165" s="101">
        <v>27089</v>
      </c>
      <c r="B165" s="105">
        <v>240</v>
      </c>
      <c r="C165" s="33">
        <f t="shared" si="2"/>
        <v>1</v>
      </c>
      <c r="D165" s="34">
        <v>240</v>
      </c>
      <c r="E165" s="33">
        <f t="shared" si="2"/>
        <v>1</v>
      </c>
      <c r="F165" s="107">
        <v>6240</v>
      </c>
    </row>
    <row r="166" spans="1:6" ht="15.75">
      <c r="A166" s="101">
        <v>27120</v>
      </c>
      <c r="B166" s="105">
        <v>240</v>
      </c>
      <c r="C166" s="33">
        <f t="shared" si="2"/>
        <v>1</v>
      </c>
      <c r="D166" s="34">
        <v>240</v>
      </c>
      <c r="E166" s="33">
        <f t="shared" si="2"/>
        <v>1</v>
      </c>
      <c r="F166" s="107">
        <v>6240</v>
      </c>
    </row>
    <row r="167" spans="1:6" ht="15.75">
      <c r="A167" s="101">
        <v>27150</v>
      </c>
      <c r="B167" s="105">
        <v>295.2</v>
      </c>
      <c r="C167" s="33">
        <f t="shared" si="2"/>
        <v>1.23</v>
      </c>
      <c r="D167" s="34">
        <v>295.2</v>
      </c>
      <c r="E167" s="33">
        <f t="shared" si="2"/>
        <v>1.23</v>
      </c>
      <c r="F167" s="107">
        <v>7536</v>
      </c>
    </row>
    <row r="168" spans="1:6" ht="15.75">
      <c r="A168" s="101">
        <v>27181</v>
      </c>
      <c r="B168" s="105">
        <v>295.2</v>
      </c>
      <c r="C168" s="33">
        <f t="shared" si="2"/>
        <v>1</v>
      </c>
      <c r="D168" s="34">
        <v>295.2</v>
      </c>
      <c r="E168" s="33">
        <f t="shared" si="2"/>
        <v>1</v>
      </c>
      <c r="F168" s="107">
        <v>7536</v>
      </c>
    </row>
    <row r="169" spans="1:6" ht="15.75">
      <c r="A169" s="101">
        <v>27211</v>
      </c>
      <c r="B169" s="105">
        <v>295.2</v>
      </c>
      <c r="C169" s="33">
        <f t="shared" si="2"/>
        <v>1</v>
      </c>
      <c r="D169" s="34">
        <v>295.2</v>
      </c>
      <c r="E169" s="33">
        <f t="shared" si="2"/>
        <v>1</v>
      </c>
      <c r="F169" s="107">
        <v>7536</v>
      </c>
    </row>
    <row r="170" spans="1:6" ht="15.75">
      <c r="A170" s="101">
        <v>27242</v>
      </c>
      <c r="B170" s="105">
        <v>295.2</v>
      </c>
      <c r="C170" s="33">
        <f t="shared" si="2"/>
        <v>1</v>
      </c>
      <c r="D170" s="34">
        <v>295.2</v>
      </c>
      <c r="E170" s="33">
        <f t="shared" si="2"/>
        <v>1</v>
      </c>
      <c r="F170" s="107">
        <v>7536</v>
      </c>
    </row>
    <row r="171" spans="1:6" ht="15.75">
      <c r="A171" s="101">
        <v>27273</v>
      </c>
      <c r="B171" s="105">
        <v>295.2</v>
      </c>
      <c r="C171" s="33">
        <f t="shared" si="2"/>
        <v>1</v>
      </c>
      <c r="D171" s="34">
        <v>295.2</v>
      </c>
      <c r="E171" s="33">
        <f t="shared" si="2"/>
        <v>1</v>
      </c>
      <c r="F171" s="107">
        <v>7536</v>
      </c>
    </row>
    <row r="172" spans="1:6" ht="15.75">
      <c r="A172" s="101">
        <v>27303</v>
      </c>
      <c r="B172" s="105">
        <v>295.2</v>
      </c>
      <c r="C172" s="33">
        <f t="shared" si="2"/>
        <v>1</v>
      </c>
      <c r="D172" s="34">
        <v>295.2</v>
      </c>
      <c r="E172" s="33">
        <f t="shared" si="2"/>
        <v>1</v>
      </c>
      <c r="F172" s="107">
        <v>7536</v>
      </c>
    </row>
    <row r="173" spans="1:6" ht="15.75">
      <c r="A173" s="101">
        <v>27334</v>
      </c>
      <c r="B173" s="105">
        <v>295.2</v>
      </c>
      <c r="C173" s="33">
        <f t="shared" si="2"/>
        <v>1</v>
      </c>
      <c r="D173" s="34">
        <v>295.2</v>
      </c>
      <c r="E173" s="33">
        <f t="shared" si="2"/>
        <v>1</v>
      </c>
      <c r="F173" s="107">
        <v>7536</v>
      </c>
    </row>
    <row r="174" spans="1:6" ht="15.75">
      <c r="A174" s="101">
        <v>27364</v>
      </c>
      <c r="B174" s="105">
        <v>326.4</v>
      </c>
      <c r="C174" s="33">
        <f t="shared" si="2"/>
        <v>1.1056910569105691</v>
      </c>
      <c r="D174" s="34">
        <v>326.4</v>
      </c>
      <c r="E174" s="33">
        <f t="shared" si="2"/>
        <v>1.1056910569105691</v>
      </c>
      <c r="F174" s="107">
        <v>7536</v>
      </c>
    </row>
    <row r="175" spans="1:6" ht="15.75">
      <c r="A175" s="101">
        <v>27395</v>
      </c>
      <c r="B175" s="105">
        <v>326.4</v>
      </c>
      <c r="C175" s="33">
        <f t="shared" si="2"/>
        <v>1</v>
      </c>
      <c r="D175" s="34">
        <v>326.4</v>
      </c>
      <c r="E175" s="33">
        <f t="shared" si="2"/>
        <v>1</v>
      </c>
      <c r="F175" s="107">
        <v>7536</v>
      </c>
    </row>
    <row r="176" spans="1:6" ht="15.75">
      <c r="A176" s="101">
        <v>27426</v>
      </c>
      <c r="B176" s="105">
        <v>326.4</v>
      </c>
      <c r="C176" s="33">
        <f t="shared" si="2"/>
        <v>1</v>
      </c>
      <c r="D176" s="34">
        <v>326.4</v>
      </c>
      <c r="E176" s="33">
        <f t="shared" si="2"/>
        <v>1</v>
      </c>
      <c r="F176" s="107">
        <v>7536</v>
      </c>
    </row>
    <row r="177" spans="1:6" ht="15.75">
      <c r="A177" s="101">
        <v>27454</v>
      </c>
      <c r="B177" s="105">
        <v>326.4</v>
      </c>
      <c r="C177" s="33">
        <f t="shared" si="2"/>
        <v>1</v>
      </c>
      <c r="D177" s="34">
        <v>326.4</v>
      </c>
      <c r="E177" s="33">
        <f t="shared" si="2"/>
        <v>1</v>
      </c>
      <c r="F177" s="107">
        <v>7536</v>
      </c>
    </row>
    <row r="178" spans="1:6" ht="15.75">
      <c r="A178" s="101">
        <v>27485</v>
      </c>
      <c r="B178" s="105">
        <v>326.4</v>
      </c>
      <c r="C178" s="33">
        <f t="shared" si="2"/>
        <v>1</v>
      </c>
      <c r="D178" s="34">
        <v>326.4</v>
      </c>
      <c r="E178" s="33">
        <f t="shared" si="2"/>
        <v>1</v>
      </c>
      <c r="F178" s="107">
        <v>7536</v>
      </c>
    </row>
    <row r="179" spans="1:6" ht="15.75">
      <c r="A179" s="101">
        <v>27515</v>
      </c>
      <c r="B179" s="105">
        <v>417.6</v>
      </c>
      <c r="C179" s="33">
        <f t="shared" si="2"/>
        <v>1.2794117647058825</v>
      </c>
      <c r="D179" s="34">
        <v>417.6</v>
      </c>
      <c r="E179" s="33">
        <f t="shared" si="2"/>
        <v>1.2794117647058825</v>
      </c>
      <c r="F179" s="107">
        <v>10020</v>
      </c>
    </row>
    <row r="180" spans="1:6" ht="15.75">
      <c r="A180" s="101">
        <v>27546</v>
      </c>
      <c r="B180" s="105">
        <v>417.6</v>
      </c>
      <c r="C180" s="33">
        <f t="shared" si="2"/>
        <v>1</v>
      </c>
      <c r="D180" s="34">
        <v>417.6</v>
      </c>
      <c r="E180" s="33">
        <f t="shared" si="2"/>
        <v>1</v>
      </c>
      <c r="F180" s="107">
        <v>10020</v>
      </c>
    </row>
    <row r="181" spans="1:6" ht="15.75">
      <c r="A181" s="101">
        <v>27576</v>
      </c>
      <c r="B181" s="105">
        <v>417.6</v>
      </c>
      <c r="C181" s="33">
        <f t="shared" si="2"/>
        <v>1</v>
      </c>
      <c r="D181" s="34">
        <v>417.6</v>
      </c>
      <c r="E181" s="33">
        <f t="shared" si="2"/>
        <v>1</v>
      </c>
      <c r="F181" s="107">
        <v>10020</v>
      </c>
    </row>
    <row r="182" spans="1:6" ht="15.75">
      <c r="A182" s="101">
        <v>27607</v>
      </c>
      <c r="B182" s="105">
        <v>417.6</v>
      </c>
      <c r="C182" s="33">
        <f t="shared" si="2"/>
        <v>1</v>
      </c>
      <c r="D182" s="34">
        <v>417.6</v>
      </c>
      <c r="E182" s="33">
        <f t="shared" si="2"/>
        <v>1</v>
      </c>
      <c r="F182" s="107">
        <v>10020</v>
      </c>
    </row>
    <row r="183" spans="1:6" ht="15.75">
      <c r="A183" s="101">
        <v>27638</v>
      </c>
      <c r="B183" s="105">
        <v>417.6</v>
      </c>
      <c r="C183" s="33">
        <f t="shared" si="2"/>
        <v>1</v>
      </c>
      <c r="D183" s="34">
        <v>417.6</v>
      </c>
      <c r="E183" s="33">
        <f t="shared" si="2"/>
        <v>1</v>
      </c>
      <c r="F183" s="107">
        <v>10020</v>
      </c>
    </row>
    <row r="184" spans="1:6" ht="15.75">
      <c r="A184" s="101">
        <v>27668</v>
      </c>
      <c r="B184" s="105">
        <v>417.6</v>
      </c>
      <c r="C184" s="33">
        <f t="shared" si="2"/>
        <v>1</v>
      </c>
      <c r="D184" s="34">
        <v>417.6</v>
      </c>
      <c r="E184" s="33">
        <f t="shared" si="2"/>
        <v>1</v>
      </c>
      <c r="F184" s="107">
        <v>10020</v>
      </c>
    </row>
    <row r="185" spans="1:6" ht="15.75">
      <c r="A185" s="101">
        <v>27699</v>
      </c>
      <c r="B185" s="105">
        <v>417.6</v>
      </c>
      <c r="C185" s="33">
        <f t="shared" si="2"/>
        <v>1</v>
      </c>
      <c r="D185" s="34">
        <v>417.6</v>
      </c>
      <c r="E185" s="33">
        <f t="shared" si="2"/>
        <v>1</v>
      </c>
      <c r="F185" s="107">
        <v>10020</v>
      </c>
    </row>
    <row r="186" spans="1:6" ht="15.75">
      <c r="A186" s="101">
        <v>27729</v>
      </c>
      <c r="B186" s="105">
        <v>417.6</v>
      </c>
      <c r="C186" s="33">
        <f t="shared" si="2"/>
        <v>1</v>
      </c>
      <c r="D186" s="34">
        <v>417.6</v>
      </c>
      <c r="E186" s="33">
        <f t="shared" si="2"/>
        <v>1</v>
      </c>
      <c r="F186" s="107">
        <v>10020</v>
      </c>
    </row>
    <row r="187" spans="1:6" ht="15.75">
      <c r="A187" s="101">
        <v>27760</v>
      </c>
      <c r="B187" s="105">
        <v>417.6</v>
      </c>
      <c r="C187" s="33">
        <f t="shared" si="2"/>
        <v>1</v>
      </c>
      <c r="D187" s="34">
        <v>417.6</v>
      </c>
      <c r="E187" s="33">
        <f t="shared" si="2"/>
        <v>1</v>
      </c>
      <c r="F187" s="107">
        <v>10020</v>
      </c>
    </row>
    <row r="188" spans="1:6" ht="15.75">
      <c r="A188" s="101">
        <v>27791</v>
      </c>
      <c r="B188" s="105">
        <v>417.6</v>
      </c>
      <c r="C188" s="33">
        <f t="shared" si="2"/>
        <v>1</v>
      </c>
      <c r="D188" s="34">
        <v>417.6</v>
      </c>
      <c r="E188" s="33">
        <f t="shared" si="2"/>
        <v>1</v>
      </c>
      <c r="F188" s="107">
        <v>10020</v>
      </c>
    </row>
    <row r="189" spans="1:6" ht="15.75">
      <c r="A189" s="101">
        <v>27820</v>
      </c>
      <c r="B189" s="105">
        <v>417.6</v>
      </c>
      <c r="C189" s="33">
        <f t="shared" si="2"/>
        <v>1</v>
      </c>
      <c r="D189" s="34">
        <v>417.6</v>
      </c>
      <c r="E189" s="33">
        <f t="shared" si="2"/>
        <v>1</v>
      </c>
      <c r="F189" s="107">
        <v>10020</v>
      </c>
    </row>
    <row r="190" spans="1:6" ht="15.75">
      <c r="A190" s="101">
        <v>27851</v>
      </c>
      <c r="B190" s="105">
        <v>417.6</v>
      </c>
      <c r="C190" s="33">
        <f t="shared" si="2"/>
        <v>1</v>
      </c>
      <c r="D190" s="34">
        <v>417.6</v>
      </c>
      <c r="E190" s="33">
        <f t="shared" si="2"/>
        <v>1</v>
      </c>
      <c r="F190" s="107">
        <v>10020</v>
      </c>
    </row>
    <row r="191" spans="1:6" ht="15.75">
      <c r="A191" s="101">
        <v>27881</v>
      </c>
      <c r="B191" s="105">
        <v>602.4</v>
      </c>
      <c r="C191" s="33">
        <f t="shared" si="2"/>
        <v>1.4425287356321839</v>
      </c>
      <c r="D191" s="34">
        <v>602.4</v>
      </c>
      <c r="E191" s="33">
        <f t="shared" si="2"/>
        <v>1.4425287356321839</v>
      </c>
      <c r="F191" s="107">
        <v>12766</v>
      </c>
    </row>
    <row r="192" spans="1:6" ht="15.75">
      <c r="A192" s="101">
        <v>27912</v>
      </c>
      <c r="B192" s="105">
        <v>602.4</v>
      </c>
      <c r="C192" s="33">
        <f t="shared" si="2"/>
        <v>1</v>
      </c>
      <c r="D192" s="34">
        <v>602.4</v>
      </c>
      <c r="E192" s="33">
        <f t="shared" si="2"/>
        <v>1</v>
      </c>
      <c r="F192" s="107">
        <v>14872</v>
      </c>
    </row>
    <row r="193" spans="1:6" ht="15.75">
      <c r="A193" s="101">
        <v>27942</v>
      </c>
      <c r="B193" s="105">
        <v>602.4</v>
      </c>
      <c r="C193" s="33">
        <f t="shared" si="2"/>
        <v>1</v>
      </c>
      <c r="D193" s="34">
        <v>602.4</v>
      </c>
      <c r="E193" s="33">
        <f t="shared" si="2"/>
        <v>1</v>
      </c>
      <c r="F193" s="107">
        <v>14872</v>
      </c>
    </row>
    <row r="194" spans="1:6" ht="15.75">
      <c r="A194" s="101">
        <v>27973</v>
      </c>
      <c r="B194" s="105">
        <v>602.4</v>
      </c>
      <c r="C194" s="33">
        <f t="shared" si="2"/>
        <v>1</v>
      </c>
      <c r="D194" s="34">
        <v>602.4</v>
      </c>
      <c r="E194" s="33">
        <f t="shared" si="2"/>
        <v>1</v>
      </c>
      <c r="F194" s="107">
        <v>14872</v>
      </c>
    </row>
    <row r="195" spans="1:6" ht="15.75">
      <c r="A195" s="101">
        <v>28004</v>
      </c>
      <c r="B195" s="105">
        <v>602.4</v>
      </c>
      <c r="C195" s="33">
        <f t="shared" si="2"/>
        <v>1</v>
      </c>
      <c r="D195" s="34">
        <v>602.4</v>
      </c>
      <c r="E195" s="33">
        <f t="shared" si="2"/>
        <v>1</v>
      </c>
      <c r="F195" s="107">
        <v>14872</v>
      </c>
    </row>
    <row r="196" spans="1:6" ht="15.75">
      <c r="A196" s="101">
        <v>28034</v>
      </c>
      <c r="B196" s="105">
        <v>602.4</v>
      </c>
      <c r="C196" s="33">
        <f t="shared" si="2"/>
        <v>1</v>
      </c>
      <c r="D196" s="34">
        <v>602.4</v>
      </c>
      <c r="E196" s="33">
        <f t="shared" si="2"/>
        <v>1</v>
      </c>
      <c r="F196" s="107">
        <v>14872</v>
      </c>
    </row>
    <row r="197" spans="1:6" ht="15.75">
      <c r="A197" s="101">
        <v>28065</v>
      </c>
      <c r="B197" s="105">
        <v>602.4</v>
      </c>
      <c r="C197" s="33">
        <f t="shared" si="2"/>
        <v>1</v>
      </c>
      <c r="D197" s="34">
        <v>602.4</v>
      </c>
      <c r="E197" s="33">
        <f t="shared" si="2"/>
        <v>1</v>
      </c>
      <c r="F197" s="107">
        <v>14872</v>
      </c>
    </row>
    <row r="198" spans="1:6" ht="15.75">
      <c r="A198" s="101">
        <v>28095</v>
      </c>
      <c r="B198" s="105">
        <v>602.4</v>
      </c>
      <c r="C198" s="33">
        <f t="shared" si="2"/>
        <v>1</v>
      </c>
      <c r="D198" s="34">
        <v>602.4</v>
      </c>
      <c r="E198" s="33">
        <f t="shared" si="2"/>
        <v>1</v>
      </c>
      <c r="F198" s="107">
        <v>14872</v>
      </c>
    </row>
    <row r="199" spans="1:6" ht="15.75">
      <c r="A199" s="101">
        <v>28126</v>
      </c>
      <c r="B199" s="105">
        <v>602.4</v>
      </c>
      <c r="C199" s="33">
        <f t="shared" si="2"/>
        <v>1</v>
      </c>
      <c r="D199" s="34">
        <v>602.4</v>
      </c>
      <c r="E199" s="33">
        <f t="shared" si="2"/>
        <v>1</v>
      </c>
      <c r="F199" s="107">
        <v>14872</v>
      </c>
    </row>
    <row r="200" spans="1:6" ht="15.75">
      <c r="A200" s="101">
        <v>28157</v>
      </c>
      <c r="B200" s="105">
        <v>602.4</v>
      </c>
      <c r="C200" s="33">
        <f t="shared" si="2"/>
        <v>1</v>
      </c>
      <c r="D200" s="34">
        <v>602.4</v>
      </c>
      <c r="E200" s="33">
        <f t="shared" si="2"/>
        <v>1</v>
      </c>
      <c r="F200" s="107">
        <v>14872</v>
      </c>
    </row>
    <row r="201" spans="1:6" ht="15.75">
      <c r="A201" s="101">
        <v>28185</v>
      </c>
      <c r="B201" s="105">
        <v>602.4</v>
      </c>
      <c r="C201" s="33">
        <f aca="true" t="shared" si="3" ref="C201:E264">B201/B200</f>
        <v>1</v>
      </c>
      <c r="D201" s="34">
        <v>602.4</v>
      </c>
      <c r="E201" s="33">
        <f t="shared" si="3"/>
        <v>1</v>
      </c>
      <c r="F201" s="107">
        <v>14872</v>
      </c>
    </row>
    <row r="202" spans="1:6" ht="15.75">
      <c r="A202" s="101">
        <v>28216</v>
      </c>
      <c r="B202" s="105">
        <v>602.4</v>
      </c>
      <c r="C202" s="33">
        <f t="shared" si="3"/>
        <v>1</v>
      </c>
      <c r="D202" s="34">
        <v>602.4</v>
      </c>
      <c r="E202" s="33">
        <f t="shared" si="3"/>
        <v>1</v>
      </c>
      <c r="F202" s="107">
        <v>14872</v>
      </c>
    </row>
    <row r="203" spans="1:6" ht="15.75">
      <c r="A203" s="101">
        <v>28246</v>
      </c>
      <c r="B203" s="105">
        <v>868.8</v>
      </c>
      <c r="C203" s="33">
        <f t="shared" si="3"/>
        <v>1.4422310756972112</v>
      </c>
      <c r="D203" s="34">
        <v>868.8</v>
      </c>
      <c r="E203" s="33">
        <f t="shared" si="3"/>
        <v>1.4422310756972112</v>
      </c>
      <c r="F203" s="107">
        <v>20820</v>
      </c>
    </row>
    <row r="204" spans="1:6" ht="15.75">
      <c r="A204" s="101">
        <v>28277</v>
      </c>
      <c r="B204" s="105">
        <v>868.8</v>
      </c>
      <c r="C204" s="33">
        <f t="shared" si="3"/>
        <v>1</v>
      </c>
      <c r="D204" s="34">
        <v>868.8</v>
      </c>
      <c r="E204" s="33">
        <f t="shared" si="3"/>
        <v>1</v>
      </c>
      <c r="F204" s="107">
        <v>20820</v>
      </c>
    </row>
    <row r="205" spans="1:6" ht="15.75">
      <c r="A205" s="101">
        <v>28307</v>
      </c>
      <c r="B205" s="105">
        <v>868.8</v>
      </c>
      <c r="C205" s="33">
        <f t="shared" si="3"/>
        <v>1</v>
      </c>
      <c r="D205" s="34">
        <v>868.8</v>
      </c>
      <c r="E205" s="33">
        <f t="shared" si="3"/>
        <v>1</v>
      </c>
      <c r="F205" s="107">
        <v>20820</v>
      </c>
    </row>
    <row r="206" spans="1:6" ht="15.75">
      <c r="A206" s="101">
        <v>28338</v>
      </c>
      <c r="B206" s="105">
        <v>868.8</v>
      </c>
      <c r="C206" s="33">
        <f t="shared" si="3"/>
        <v>1</v>
      </c>
      <c r="D206" s="34">
        <v>868.8</v>
      </c>
      <c r="E206" s="33">
        <f t="shared" si="3"/>
        <v>1</v>
      </c>
      <c r="F206" s="107">
        <v>20820</v>
      </c>
    </row>
    <row r="207" spans="1:6" ht="15.75">
      <c r="A207" s="101">
        <v>28369</v>
      </c>
      <c r="B207" s="105">
        <v>868.8</v>
      </c>
      <c r="C207" s="33">
        <f t="shared" si="3"/>
        <v>1</v>
      </c>
      <c r="D207" s="34">
        <v>868.8</v>
      </c>
      <c r="E207" s="33">
        <f t="shared" si="3"/>
        <v>1</v>
      </c>
      <c r="F207" s="107">
        <v>20820</v>
      </c>
    </row>
    <row r="208" spans="1:6" ht="15.75">
      <c r="A208" s="101">
        <v>28399</v>
      </c>
      <c r="B208" s="105">
        <v>868.8</v>
      </c>
      <c r="C208" s="33">
        <f t="shared" si="3"/>
        <v>1</v>
      </c>
      <c r="D208" s="34">
        <v>868.8</v>
      </c>
      <c r="E208" s="33">
        <f t="shared" si="3"/>
        <v>1</v>
      </c>
      <c r="F208" s="107">
        <v>20820</v>
      </c>
    </row>
    <row r="209" spans="1:6" ht="15.75">
      <c r="A209" s="101">
        <v>28430</v>
      </c>
      <c r="B209" s="105">
        <v>868.8</v>
      </c>
      <c r="C209" s="33">
        <f t="shared" si="3"/>
        <v>1</v>
      </c>
      <c r="D209" s="34">
        <v>868.8</v>
      </c>
      <c r="E209" s="33">
        <f t="shared" si="3"/>
        <v>1</v>
      </c>
      <c r="F209" s="107">
        <v>20820</v>
      </c>
    </row>
    <row r="210" spans="1:6" ht="15.75">
      <c r="A210" s="101">
        <v>28460</v>
      </c>
      <c r="B210" s="105">
        <v>868.8</v>
      </c>
      <c r="C210" s="33">
        <f t="shared" si="3"/>
        <v>1</v>
      </c>
      <c r="D210" s="34">
        <v>868.8</v>
      </c>
      <c r="E210" s="33">
        <f t="shared" si="3"/>
        <v>1</v>
      </c>
      <c r="F210" s="107">
        <v>20820</v>
      </c>
    </row>
    <row r="211" spans="1:6" ht="15.75">
      <c r="A211" s="101">
        <v>28491</v>
      </c>
      <c r="B211" s="105">
        <v>868.8</v>
      </c>
      <c r="C211" s="33">
        <f t="shared" si="3"/>
        <v>1</v>
      </c>
      <c r="D211" s="34">
        <v>868.8</v>
      </c>
      <c r="E211" s="33">
        <f t="shared" si="3"/>
        <v>1</v>
      </c>
      <c r="F211" s="107">
        <v>20820</v>
      </c>
    </row>
    <row r="212" spans="1:6" ht="15.75">
      <c r="A212" s="101">
        <v>28522</v>
      </c>
      <c r="B212" s="105">
        <v>868.8</v>
      </c>
      <c r="C212" s="33">
        <f t="shared" si="3"/>
        <v>1</v>
      </c>
      <c r="D212" s="34">
        <v>868.8</v>
      </c>
      <c r="E212" s="33">
        <f t="shared" si="3"/>
        <v>1</v>
      </c>
      <c r="F212" s="107">
        <v>20820</v>
      </c>
    </row>
    <row r="213" spans="1:6" ht="15.75">
      <c r="A213" s="101">
        <v>28550</v>
      </c>
      <c r="B213" s="105">
        <v>868.8</v>
      </c>
      <c r="C213" s="33">
        <f t="shared" si="3"/>
        <v>1</v>
      </c>
      <c r="D213" s="34">
        <v>868.8</v>
      </c>
      <c r="E213" s="33">
        <f t="shared" si="3"/>
        <v>1</v>
      </c>
      <c r="F213" s="107">
        <v>20820</v>
      </c>
    </row>
    <row r="214" spans="1:6" ht="15.75">
      <c r="A214" s="101">
        <v>28581</v>
      </c>
      <c r="B214" s="105">
        <v>868.8</v>
      </c>
      <c r="C214" s="33">
        <f t="shared" si="3"/>
        <v>1</v>
      </c>
      <c r="D214" s="34">
        <v>868.8</v>
      </c>
      <c r="E214" s="33">
        <f t="shared" si="3"/>
        <v>1</v>
      </c>
      <c r="F214" s="107">
        <v>20820</v>
      </c>
    </row>
    <row r="215" spans="1:6" ht="15.75">
      <c r="A215" s="101">
        <v>28611</v>
      </c>
      <c r="B215" s="105">
        <v>1226.4</v>
      </c>
      <c r="C215" s="33">
        <f t="shared" si="3"/>
        <v>1.4116022099447516</v>
      </c>
      <c r="D215" s="34">
        <v>1226.4</v>
      </c>
      <c r="E215" s="33">
        <f t="shared" si="3"/>
        <v>1.4116022099447516</v>
      </c>
      <c r="F215" s="107">
        <v>28940</v>
      </c>
    </row>
    <row r="216" spans="1:6" ht="15.75">
      <c r="A216" s="101">
        <v>28642</v>
      </c>
      <c r="B216" s="105">
        <v>1226.4</v>
      </c>
      <c r="C216" s="33">
        <f t="shared" si="3"/>
        <v>1</v>
      </c>
      <c r="D216" s="34">
        <v>1226.4</v>
      </c>
      <c r="E216" s="33">
        <f t="shared" si="3"/>
        <v>1</v>
      </c>
      <c r="F216" s="107">
        <v>28940</v>
      </c>
    </row>
    <row r="217" spans="1:6" ht="15.75">
      <c r="A217" s="101">
        <v>28672</v>
      </c>
      <c r="B217" s="105">
        <v>1226.4</v>
      </c>
      <c r="C217" s="33">
        <f t="shared" si="3"/>
        <v>1</v>
      </c>
      <c r="D217" s="34">
        <v>1226.4</v>
      </c>
      <c r="E217" s="33">
        <f t="shared" si="3"/>
        <v>1</v>
      </c>
      <c r="F217" s="107">
        <v>28940</v>
      </c>
    </row>
    <row r="218" spans="1:6" ht="15.75">
      <c r="A218" s="101">
        <v>28703</v>
      </c>
      <c r="B218" s="105">
        <v>1226.4</v>
      </c>
      <c r="C218" s="33">
        <f t="shared" si="3"/>
        <v>1</v>
      </c>
      <c r="D218" s="34">
        <v>1226.4</v>
      </c>
      <c r="E218" s="33">
        <f t="shared" si="3"/>
        <v>1</v>
      </c>
      <c r="F218" s="107">
        <v>28940</v>
      </c>
    </row>
    <row r="219" spans="1:6" ht="15.75">
      <c r="A219" s="101">
        <v>28734</v>
      </c>
      <c r="B219" s="105">
        <v>1226.4</v>
      </c>
      <c r="C219" s="33">
        <f t="shared" si="3"/>
        <v>1</v>
      </c>
      <c r="D219" s="34">
        <v>1226.4</v>
      </c>
      <c r="E219" s="33">
        <f t="shared" si="3"/>
        <v>1</v>
      </c>
      <c r="F219" s="107">
        <v>28940</v>
      </c>
    </row>
    <row r="220" spans="1:6" ht="15.75">
      <c r="A220" s="101">
        <v>28764</v>
      </c>
      <c r="B220" s="105">
        <v>1226.4</v>
      </c>
      <c r="C220" s="33">
        <f t="shared" si="3"/>
        <v>1</v>
      </c>
      <c r="D220" s="34">
        <v>1226.4</v>
      </c>
      <c r="E220" s="33">
        <f t="shared" si="3"/>
        <v>1</v>
      </c>
      <c r="F220" s="107">
        <v>28940</v>
      </c>
    </row>
    <row r="221" spans="1:6" ht="15.75">
      <c r="A221" s="101">
        <v>28795</v>
      </c>
      <c r="B221" s="105">
        <v>1226.4</v>
      </c>
      <c r="C221" s="33">
        <f t="shared" si="3"/>
        <v>1</v>
      </c>
      <c r="D221" s="34">
        <v>1226.4</v>
      </c>
      <c r="E221" s="33">
        <f t="shared" si="3"/>
        <v>1</v>
      </c>
      <c r="F221" s="107">
        <v>28940</v>
      </c>
    </row>
    <row r="222" spans="1:6" ht="15.75">
      <c r="A222" s="101">
        <v>28825</v>
      </c>
      <c r="B222" s="105">
        <v>1226.4</v>
      </c>
      <c r="C222" s="33">
        <f t="shared" si="3"/>
        <v>1</v>
      </c>
      <c r="D222" s="34">
        <v>1226.4</v>
      </c>
      <c r="E222" s="33">
        <f t="shared" si="3"/>
        <v>1</v>
      </c>
      <c r="F222" s="107">
        <v>28940</v>
      </c>
    </row>
    <row r="223" spans="1:6" ht="15.75">
      <c r="A223" s="101">
        <v>28856</v>
      </c>
      <c r="B223" s="105">
        <v>1226.4</v>
      </c>
      <c r="C223" s="33">
        <f t="shared" si="3"/>
        <v>1</v>
      </c>
      <c r="D223" s="34">
        <v>1226.4</v>
      </c>
      <c r="E223" s="33">
        <f t="shared" si="3"/>
        <v>1</v>
      </c>
      <c r="F223" s="107">
        <v>28940</v>
      </c>
    </row>
    <row r="224" spans="1:6" ht="15.75">
      <c r="A224" s="101">
        <v>28887</v>
      </c>
      <c r="B224" s="105">
        <v>1226.4</v>
      </c>
      <c r="C224" s="33">
        <f t="shared" si="3"/>
        <v>1</v>
      </c>
      <c r="D224" s="34">
        <v>1226.4</v>
      </c>
      <c r="E224" s="33">
        <f t="shared" si="3"/>
        <v>1</v>
      </c>
      <c r="F224" s="107">
        <v>28940</v>
      </c>
    </row>
    <row r="225" spans="1:6" ht="15.75">
      <c r="A225" s="101">
        <v>28915</v>
      </c>
      <c r="B225" s="105">
        <v>1226.4</v>
      </c>
      <c r="C225" s="33">
        <f t="shared" si="3"/>
        <v>1</v>
      </c>
      <c r="D225" s="34">
        <v>1226.4</v>
      </c>
      <c r="E225" s="33">
        <f t="shared" si="3"/>
        <v>1</v>
      </c>
      <c r="F225" s="107">
        <v>28940</v>
      </c>
    </row>
    <row r="226" spans="1:6" ht="15.75">
      <c r="A226" s="101">
        <v>28946</v>
      </c>
      <c r="B226" s="105">
        <v>1226.4</v>
      </c>
      <c r="C226" s="33">
        <f t="shared" si="3"/>
        <v>1</v>
      </c>
      <c r="D226" s="34">
        <v>1226.4</v>
      </c>
      <c r="E226" s="33">
        <f t="shared" si="3"/>
        <v>1</v>
      </c>
      <c r="F226" s="107">
        <v>28940</v>
      </c>
    </row>
    <row r="227" spans="1:6" ht="15.75">
      <c r="A227" s="101">
        <v>28976</v>
      </c>
      <c r="B227" s="105">
        <v>1797.6</v>
      </c>
      <c r="C227" s="33">
        <f t="shared" si="3"/>
        <v>1.465753424657534</v>
      </c>
      <c r="D227" s="34">
        <v>1797.6</v>
      </c>
      <c r="E227" s="33">
        <f t="shared" si="3"/>
        <v>1.465753424657534</v>
      </c>
      <c r="F227" s="107">
        <v>41674</v>
      </c>
    </row>
    <row r="228" spans="1:6" ht="15.75">
      <c r="A228" s="101">
        <v>29007</v>
      </c>
      <c r="B228" s="105">
        <v>1797.6</v>
      </c>
      <c r="C228" s="33">
        <f t="shared" si="3"/>
        <v>1</v>
      </c>
      <c r="D228" s="34">
        <v>1797.6</v>
      </c>
      <c r="E228" s="33">
        <f t="shared" si="3"/>
        <v>1</v>
      </c>
      <c r="F228" s="107">
        <v>41674</v>
      </c>
    </row>
    <row r="229" spans="1:6" ht="15.75">
      <c r="A229" s="101">
        <v>29037</v>
      </c>
      <c r="B229" s="105">
        <v>1797.6</v>
      </c>
      <c r="C229" s="33">
        <f t="shared" si="3"/>
        <v>1</v>
      </c>
      <c r="D229" s="34">
        <v>1797.6</v>
      </c>
      <c r="E229" s="33">
        <f t="shared" si="3"/>
        <v>1</v>
      </c>
      <c r="F229" s="107">
        <v>41674</v>
      </c>
    </row>
    <row r="230" spans="1:6" ht="15.75">
      <c r="A230" s="101">
        <v>29068</v>
      </c>
      <c r="B230" s="105">
        <v>1797.6</v>
      </c>
      <c r="C230" s="33">
        <f t="shared" si="3"/>
        <v>1</v>
      </c>
      <c r="D230" s="34">
        <v>1797.6</v>
      </c>
      <c r="E230" s="33">
        <f t="shared" si="3"/>
        <v>1</v>
      </c>
      <c r="F230" s="107">
        <v>41674</v>
      </c>
    </row>
    <row r="231" spans="1:6" ht="15.75">
      <c r="A231" s="101">
        <v>29099</v>
      </c>
      <c r="B231" s="105">
        <v>1797.6</v>
      </c>
      <c r="C231" s="33">
        <f t="shared" si="3"/>
        <v>1</v>
      </c>
      <c r="D231" s="34">
        <v>1797.6</v>
      </c>
      <c r="E231" s="33">
        <f t="shared" si="3"/>
        <v>1</v>
      </c>
      <c r="F231" s="107">
        <v>41674</v>
      </c>
    </row>
    <row r="232" spans="1:6" ht="15.75">
      <c r="A232" s="101">
        <v>29129</v>
      </c>
      <c r="B232" s="105">
        <v>1797.6</v>
      </c>
      <c r="C232" s="33">
        <f t="shared" si="3"/>
        <v>1</v>
      </c>
      <c r="D232" s="34">
        <v>1797.6</v>
      </c>
      <c r="E232" s="33">
        <f t="shared" si="3"/>
        <v>1</v>
      </c>
      <c r="F232" s="107">
        <v>41674</v>
      </c>
    </row>
    <row r="233" spans="1:6" ht="15.75">
      <c r="A233" s="101">
        <v>29160</v>
      </c>
      <c r="B233" s="105">
        <v>2364</v>
      </c>
      <c r="C233" s="33">
        <f t="shared" si="3"/>
        <v>1.315086782376502</v>
      </c>
      <c r="D233" s="34">
        <v>2364</v>
      </c>
      <c r="E233" s="33">
        <f t="shared" si="3"/>
        <v>1.315086782376502</v>
      </c>
      <c r="F233" s="107">
        <v>51929</v>
      </c>
    </row>
    <row r="234" spans="1:6" ht="15.75">
      <c r="A234" s="101">
        <v>29190</v>
      </c>
      <c r="B234" s="105">
        <v>2364</v>
      </c>
      <c r="C234" s="33">
        <f t="shared" si="3"/>
        <v>1</v>
      </c>
      <c r="D234" s="34">
        <v>2364</v>
      </c>
      <c r="E234" s="33">
        <f t="shared" si="3"/>
        <v>1</v>
      </c>
      <c r="F234" s="107">
        <v>51929</v>
      </c>
    </row>
    <row r="235" spans="1:6" ht="15.75">
      <c r="A235" s="101">
        <v>29221</v>
      </c>
      <c r="B235" s="105">
        <v>2364</v>
      </c>
      <c r="C235" s="33">
        <f t="shared" si="3"/>
        <v>1</v>
      </c>
      <c r="D235" s="34">
        <v>2364</v>
      </c>
      <c r="E235" s="33">
        <f t="shared" si="3"/>
        <v>1</v>
      </c>
      <c r="F235" s="107">
        <v>51930</v>
      </c>
    </row>
    <row r="236" spans="1:6" ht="15.75">
      <c r="A236" s="101">
        <v>29252</v>
      </c>
      <c r="B236" s="105">
        <v>2364</v>
      </c>
      <c r="C236" s="33">
        <f t="shared" si="3"/>
        <v>1</v>
      </c>
      <c r="D236" s="34">
        <v>2364</v>
      </c>
      <c r="E236" s="33">
        <f t="shared" si="3"/>
        <v>1</v>
      </c>
      <c r="F236" s="107">
        <v>51930</v>
      </c>
    </row>
    <row r="237" spans="1:6" ht="15.75">
      <c r="A237" s="101">
        <v>29281</v>
      </c>
      <c r="B237" s="105">
        <v>2364</v>
      </c>
      <c r="C237" s="33">
        <f t="shared" si="3"/>
        <v>1</v>
      </c>
      <c r="D237" s="34">
        <v>2364</v>
      </c>
      <c r="E237" s="33">
        <f t="shared" si="3"/>
        <v>1</v>
      </c>
      <c r="F237" s="107">
        <v>51930</v>
      </c>
    </row>
    <row r="238" spans="1:6" ht="15.75">
      <c r="A238" s="101">
        <v>29312</v>
      </c>
      <c r="B238" s="105">
        <v>2364</v>
      </c>
      <c r="C238" s="33">
        <f t="shared" si="3"/>
        <v>1</v>
      </c>
      <c r="D238" s="34">
        <v>2364</v>
      </c>
      <c r="E238" s="33">
        <f t="shared" si="3"/>
        <v>1</v>
      </c>
      <c r="F238" s="107">
        <v>51930</v>
      </c>
    </row>
    <row r="239" spans="1:6" ht="15.75">
      <c r="A239" s="101">
        <v>29342</v>
      </c>
      <c r="B239" s="105">
        <v>3436.8</v>
      </c>
      <c r="C239" s="33">
        <f t="shared" si="3"/>
        <v>1.4538071065989848</v>
      </c>
      <c r="D239" s="34">
        <v>3436.8</v>
      </c>
      <c r="E239" s="33">
        <f t="shared" si="3"/>
        <v>1.4538071065989848</v>
      </c>
      <c r="F239" s="107">
        <v>70136</v>
      </c>
    </row>
    <row r="240" spans="1:6" ht="15.75">
      <c r="A240" s="101">
        <v>29373</v>
      </c>
      <c r="B240" s="105">
        <v>3436.8</v>
      </c>
      <c r="C240" s="33">
        <f t="shared" si="3"/>
        <v>1</v>
      </c>
      <c r="D240" s="34">
        <v>3436.8</v>
      </c>
      <c r="E240" s="33">
        <f t="shared" si="3"/>
        <v>1</v>
      </c>
      <c r="F240" s="107">
        <v>70136</v>
      </c>
    </row>
    <row r="241" spans="1:6" ht="15.75">
      <c r="A241" s="101">
        <v>29403</v>
      </c>
      <c r="B241" s="105">
        <v>3436.8</v>
      </c>
      <c r="C241" s="33">
        <f t="shared" si="3"/>
        <v>1</v>
      </c>
      <c r="D241" s="34">
        <v>3436.8</v>
      </c>
      <c r="E241" s="33">
        <f t="shared" si="3"/>
        <v>1</v>
      </c>
      <c r="F241" s="107">
        <v>70136</v>
      </c>
    </row>
    <row r="242" spans="1:6" ht="15.75">
      <c r="A242" s="101">
        <v>29434</v>
      </c>
      <c r="B242" s="105">
        <v>3436.8</v>
      </c>
      <c r="C242" s="33">
        <f t="shared" si="3"/>
        <v>1</v>
      </c>
      <c r="D242" s="34">
        <v>3436.8</v>
      </c>
      <c r="E242" s="33">
        <f t="shared" si="3"/>
        <v>1</v>
      </c>
      <c r="F242" s="107">
        <v>70136</v>
      </c>
    </row>
    <row r="243" spans="1:6" ht="15.75">
      <c r="A243" s="101">
        <v>29465</v>
      </c>
      <c r="B243" s="105">
        <v>3436.8</v>
      </c>
      <c r="C243" s="33">
        <f t="shared" si="3"/>
        <v>1</v>
      </c>
      <c r="D243" s="34">
        <v>3436.8</v>
      </c>
      <c r="E243" s="33">
        <f t="shared" si="3"/>
        <v>1</v>
      </c>
      <c r="F243" s="107">
        <v>70136</v>
      </c>
    </row>
    <row r="244" spans="1:6" ht="15.75">
      <c r="A244" s="101">
        <v>29495</v>
      </c>
      <c r="B244" s="105">
        <v>3436.8</v>
      </c>
      <c r="C244" s="33">
        <f t="shared" si="3"/>
        <v>1</v>
      </c>
      <c r="D244" s="34">
        <v>3436.8</v>
      </c>
      <c r="E244" s="33">
        <f t="shared" si="3"/>
        <v>1</v>
      </c>
      <c r="F244" s="107">
        <v>70136</v>
      </c>
    </row>
    <row r="245" spans="1:6" ht="15.75">
      <c r="A245" s="101">
        <v>29526</v>
      </c>
      <c r="B245" s="105">
        <v>4795.2</v>
      </c>
      <c r="C245" s="33">
        <f t="shared" si="3"/>
        <v>1.3952513966480447</v>
      </c>
      <c r="D245" s="34">
        <v>4795.2</v>
      </c>
      <c r="E245" s="33">
        <f t="shared" si="3"/>
        <v>1.3952513966480447</v>
      </c>
      <c r="F245" s="107">
        <v>93706</v>
      </c>
    </row>
    <row r="246" spans="1:6" ht="15.75">
      <c r="A246" s="101">
        <v>29556</v>
      </c>
      <c r="B246" s="105">
        <v>4795.2</v>
      </c>
      <c r="C246" s="33">
        <f t="shared" si="3"/>
        <v>1</v>
      </c>
      <c r="D246" s="34">
        <v>4795.2</v>
      </c>
      <c r="E246" s="33">
        <f t="shared" si="3"/>
        <v>1</v>
      </c>
      <c r="F246" s="107">
        <v>93706</v>
      </c>
    </row>
    <row r="247" spans="1:6" ht="15.75">
      <c r="A247" s="101">
        <v>29587</v>
      </c>
      <c r="B247" s="105">
        <v>4795.2</v>
      </c>
      <c r="C247" s="33">
        <f t="shared" si="3"/>
        <v>1</v>
      </c>
      <c r="D247" s="34">
        <v>4795.2</v>
      </c>
      <c r="E247" s="33">
        <f t="shared" si="3"/>
        <v>1</v>
      </c>
      <c r="F247" s="107">
        <v>93706</v>
      </c>
    </row>
    <row r="248" spans="1:6" ht="15.75">
      <c r="A248" s="101">
        <v>29618</v>
      </c>
      <c r="B248" s="105">
        <v>4795.2</v>
      </c>
      <c r="C248" s="33">
        <f t="shared" si="3"/>
        <v>1</v>
      </c>
      <c r="D248" s="34">
        <v>4795.2</v>
      </c>
      <c r="E248" s="33">
        <f t="shared" si="3"/>
        <v>1</v>
      </c>
      <c r="F248" s="107">
        <v>93706</v>
      </c>
    </row>
    <row r="249" spans="1:6" ht="15.75">
      <c r="A249" s="101">
        <v>29646</v>
      </c>
      <c r="B249" s="105">
        <v>4795.2</v>
      </c>
      <c r="C249" s="33">
        <f t="shared" si="3"/>
        <v>1</v>
      </c>
      <c r="D249" s="34">
        <v>4795.2</v>
      </c>
      <c r="E249" s="33">
        <f t="shared" si="3"/>
        <v>1</v>
      </c>
      <c r="F249" s="107">
        <v>93706</v>
      </c>
    </row>
    <row r="250" spans="1:6" ht="15.75">
      <c r="A250" s="101">
        <v>29677</v>
      </c>
      <c r="B250" s="105">
        <v>4795.2</v>
      </c>
      <c r="C250" s="33">
        <f t="shared" si="3"/>
        <v>1</v>
      </c>
      <c r="D250" s="34">
        <v>4795.2</v>
      </c>
      <c r="E250" s="33">
        <f t="shared" si="3"/>
        <v>1</v>
      </c>
      <c r="F250" s="107">
        <v>93706</v>
      </c>
    </row>
    <row r="251" spans="1:6" ht="15.75">
      <c r="A251" s="101">
        <v>29707</v>
      </c>
      <c r="B251" s="105">
        <v>7128</v>
      </c>
      <c r="C251" s="33">
        <f t="shared" si="3"/>
        <v>1.4864864864864866</v>
      </c>
      <c r="D251" s="34">
        <v>7128</v>
      </c>
      <c r="E251" s="33">
        <f t="shared" si="3"/>
        <v>1.4864864864864866</v>
      </c>
      <c r="F251" s="107">
        <v>133540</v>
      </c>
    </row>
    <row r="252" spans="1:6" ht="15.75">
      <c r="A252" s="101">
        <v>29738</v>
      </c>
      <c r="B252" s="105">
        <v>7128</v>
      </c>
      <c r="C252" s="33">
        <f t="shared" si="3"/>
        <v>1</v>
      </c>
      <c r="D252" s="34">
        <v>7128</v>
      </c>
      <c r="E252" s="33">
        <f t="shared" si="3"/>
        <v>1</v>
      </c>
      <c r="F252" s="107">
        <v>133540</v>
      </c>
    </row>
    <row r="253" spans="1:6" ht="15.75">
      <c r="A253" s="101">
        <v>29768</v>
      </c>
      <c r="B253" s="105">
        <v>7128</v>
      </c>
      <c r="C253" s="33">
        <f t="shared" si="3"/>
        <v>1</v>
      </c>
      <c r="D253" s="34">
        <v>7128</v>
      </c>
      <c r="E253" s="33">
        <f t="shared" si="3"/>
        <v>1</v>
      </c>
      <c r="F253" s="107">
        <v>133540</v>
      </c>
    </row>
    <row r="254" spans="1:6" ht="15.75">
      <c r="A254" s="101">
        <v>29799</v>
      </c>
      <c r="B254" s="105">
        <v>7128</v>
      </c>
      <c r="C254" s="33">
        <f t="shared" si="3"/>
        <v>1</v>
      </c>
      <c r="D254" s="34">
        <v>7128</v>
      </c>
      <c r="E254" s="33">
        <f t="shared" si="3"/>
        <v>1</v>
      </c>
      <c r="F254" s="107">
        <v>133540</v>
      </c>
    </row>
    <row r="255" spans="1:6" ht="15.75">
      <c r="A255" s="101">
        <v>29830</v>
      </c>
      <c r="B255" s="105">
        <v>7128</v>
      </c>
      <c r="C255" s="33">
        <f t="shared" si="3"/>
        <v>1</v>
      </c>
      <c r="D255" s="34">
        <v>7128</v>
      </c>
      <c r="E255" s="33">
        <f t="shared" si="3"/>
        <v>1</v>
      </c>
      <c r="F255" s="107">
        <v>133540</v>
      </c>
    </row>
    <row r="256" spans="1:6" ht="15.75">
      <c r="A256" s="101">
        <v>29860</v>
      </c>
      <c r="B256" s="105">
        <v>7128</v>
      </c>
      <c r="C256" s="33">
        <f t="shared" si="3"/>
        <v>1</v>
      </c>
      <c r="D256" s="34">
        <v>7128</v>
      </c>
      <c r="E256" s="33">
        <f t="shared" si="3"/>
        <v>1</v>
      </c>
      <c r="F256" s="107">
        <v>133540</v>
      </c>
    </row>
    <row r="257" spans="1:6" ht="15.75">
      <c r="A257" s="101">
        <v>29891</v>
      </c>
      <c r="B257" s="105">
        <v>10200</v>
      </c>
      <c r="C257" s="33">
        <f t="shared" si="3"/>
        <v>1.430976430976431</v>
      </c>
      <c r="D257" s="34">
        <v>10200</v>
      </c>
      <c r="E257" s="33">
        <f t="shared" si="3"/>
        <v>1.430976430976431</v>
      </c>
      <c r="F257" s="107">
        <v>184390</v>
      </c>
    </row>
    <row r="258" spans="1:6" ht="15.75">
      <c r="A258" s="101">
        <v>29921</v>
      </c>
      <c r="B258" s="105">
        <v>10200</v>
      </c>
      <c r="C258" s="33">
        <f t="shared" si="3"/>
        <v>1</v>
      </c>
      <c r="D258" s="34">
        <v>10200</v>
      </c>
      <c r="E258" s="33">
        <f t="shared" si="3"/>
        <v>1</v>
      </c>
      <c r="F258" s="107">
        <v>238560</v>
      </c>
    </row>
    <row r="259" spans="1:6" ht="15.75">
      <c r="A259" s="101">
        <v>29952</v>
      </c>
      <c r="B259" s="105">
        <v>10200</v>
      </c>
      <c r="C259" s="33">
        <f t="shared" si="3"/>
        <v>1</v>
      </c>
      <c r="D259" s="34">
        <v>10200</v>
      </c>
      <c r="E259" s="33">
        <f t="shared" si="3"/>
        <v>1</v>
      </c>
      <c r="F259" s="107">
        <v>238560</v>
      </c>
    </row>
    <row r="260" spans="1:6" ht="15.75">
      <c r="A260" s="101">
        <v>29983</v>
      </c>
      <c r="B260" s="105">
        <v>10200</v>
      </c>
      <c r="C260" s="33">
        <f t="shared" si="3"/>
        <v>1</v>
      </c>
      <c r="D260" s="34">
        <v>10200</v>
      </c>
      <c r="E260" s="33">
        <f t="shared" si="3"/>
        <v>1</v>
      </c>
      <c r="F260" s="107">
        <v>238560</v>
      </c>
    </row>
    <row r="261" spans="1:6" ht="15.75">
      <c r="A261" s="101">
        <v>30011</v>
      </c>
      <c r="B261" s="105">
        <v>10200</v>
      </c>
      <c r="C261" s="33">
        <f t="shared" si="3"/>
        <v>1</v>
      </c>
      <c r="D261" s="34">
        <v>10200</v>
      </c>
      <c r="E261" s="33">
        <f t="shared" si="3"/>
        <v>1</v>
      </c>
      <c r="F261" s="107">
        <v>238560</v>
      </c>
    </row>
    <row r="262" spans="1:6" ht="15.75">
      <c r="A262" s="101">
        <v>30042</v>
      </c>
      <c r="B262" s="105">
        <v>10200</v>
      </c>
      <c r="C262" s="33">
        <f t="shared" si="3"/>
        <v>1</v>
      </c>
      <c r="D262" s="34">
        <v>10200</v>
      </c>
      <c r="E262" s="33">
        <f t="shared" si="3"/>
        <v>1</v>
      </c>
      <c r="F262" s="107">
        <v>238560</v>
      </c>
    </row>
    <row r="263" spans="1:6" ht="15.75">
      <c r="A263" s="101">
        <v>30072</v>
      </c>
      <c r="B263" s="105">
        <v>14400</v>
      </c>
      <c r="C263" s="33">
        <f t="shared" si="3"/>
        <v>1.411764705882353</v>
      </c>
      <c r="D263" s="34">
        <v>14400</v>
      </c>
      <c r="E263" s="33">
        <f t="shared" si="3"/>
        <v>1.411764705882353</v>
      </c>
      <c r="F263" s="107">
        <v>332160</v>
      </c>
    </row>
    <row r="264" spans="1:6" ht="15.75">
      <c r="A264" s="101">
        <v>30103</v>
      </c>
      <c r="B264" s="105">
        <v>14400</v>
      </c>
      <c r="C264" s="33">
        <f t="shared" si="3"/>
        <v>1</v>
      </c>
      <c r="D264" s="34">
        <v>14400</v>
      </c>
      <c r="E264" s="33">
        <f t="shared" si="3"/>
        <v>1</v>
      </c>
      <c r="F264" s="107">
        <v>332160</v>
      </c>
    </row>
    <row r="265" spans="1:6" ht="15.75">
      <c r="A265" s="101">
        <v>30133</v>
      </c>
      <c r="B265" s="105">
        <v>14400</v>
      </c>
      <c r="C265" s="33">
        <f aca="true" t="shared" si="4" ref="C265:E328">B265/B264</f>
        <v>1</v>
      </c>
      <c r="D265" s="34">
        <v>14400</v>
      </c>
      <c r="E265" s="33">
        <f t="shared" si="4"/>
        <v>1</v>
      </c>
      <c r="F265" s="107">
        <v>332160</v>
      </c>
    </row>
    <row r="266" spans="1:6" ht="15.75">
      <c r="A266" s="101">
        <v>30164</v>
      </c>
      <c r="B266" s="105">
        <v>14400</v>
      </c>
      <c r="C266" s="33">
        <f t="shared" si="4"/>
        <v>1</v>
      </c>
      <c r="D266" s="34">
        <v>14400</v>
      </c>
      <c r="E266" s="33">
        <f t="shared" si="4"/>
        <v>1</v>
      </c>
      <c r="F266" s="107">
        <v>332160</v>
      </c>
    </row>
    <row r="267" spans="1:6" ht="15.75">
      <c r="A267" s="101">
        <v>30195</v>
      </c>
      <c r="B267" s="105">
        <v>14400</v>
      </c>
      <c r="C267" s="33">
        <f t="shared" si="4"/>
        <v>1</v>
      </c>
      <c r="D267" s="34">
        <v>14400</v>
      </c>
      <c r="E267" s="33">
        <f t="shared" si="4"/>
        <v>1</v>
      </c>
      <c r="F267" s="107">
        <v>332160</v>
      </c>
    </row>
    <row r="268" spans="1:6" ht="15.75">
      <c r="A268" s="101">
        <v>30225</v>
      </c>
      <c r="B268" s="105">
        <v>14400</v>
      </c>
      <c r="C268" s="33">
        <f t="shared" si="4"/>
        <v>1</v>
      </c>
      <c r="D268" s="34">
        <v>14400</v>
      </c>
      <c r="E268" s="33">
        <f t="shared" si="4"/>
        <v>1</v>
      </c>
      <c r="F268" s="107">
        <v>332160</v>
      </c>
    </row>
    <row r="269" spans="1:6" ht="15.75">
      <c r="A269" s="101">
        <v>30256</v>
      </c>
      <c r="B269" s="105">
        <v>20736</v>
      </c>
      <c r="C269" s="33">
        <f t="shared" si="4"/>
        <v>1.44</v>
      </c>
      <c r="D269" s="34">
        <v>20736</v>
      </c>
      <c r="E269" s="33">
        <f t="shared" si="4"/>
        <v>1.44</v>
      </c>
      <c r="F269" s="107">
        <v>471360</v>
      </c>
    </row>
    <row r="270" spans="1:6" ht="15.75">
      <c r="A270" s="101">
        <v>30286</v>
      </c>
      <c r="B270" s="105">
        <v>20736</v>
      </c>
      <c r="C270" s="33">
        <f t="shared" si="4"/>
        <v>1</v>
      </c>
      <c r="D270" s="34">
        <v>20736</v>
      </c>
      <c r="E270" s="33">
        <f t="shared" si="4"/>
        <v>1</v>
      </c>
      <c r="F270" s="107">
        <v>471360</v>
      </c>
    </row>
    <row r="271" spans="1:6" ht="15.75">
      <c r="A271" s="101">
        <v>30317</v>
      </c>
      <c r="B271" s="105">
        <v>20736</v>
      </c>
      <c r="C271" s="33">
        <f t="shared" si="4"/>
        <v>1</v>
      </c>
      <c r="D271" s="34">
        <v>20736</v>
      </c>
      <c r="E271" s="33">
        <f t="shared" si="4"/>
        <v>1</v>
      </c>
      <c r="F271" s="107">
        <v>471360</v>
      </c>
    </row>
    <row r="272" spans="1:6" ht="15.75">
      <c r="A272" s="101">
        <v>30348</v>
      </c>
      <c r="B272" s="105">
        <v>20736</v>
      </c>
      <c r="C272" s="33">
        <f t="shared" si="4"/>
        <v>1</v>
      </c>
      <c r="D272" s="34">
        <v>20736</v>
      </c>
      <c r="E272" s="33">
        <f t="shared" si="4"/>
        <v>1</v>
      </c>
      <c r="F272" s="107">
        <v>471360</v>
      </c>
    </row>
    <row r="273" spans="1:6" ht="15.75">
      <c r="A273" s="101">
        <v>30376</v>
      </c>
      <c r="B273" s="105">
        <v>20736</v>
      </c>
      <c r="C273" s="33">
        <f t="shared" si="4"/>
        <v>1</v>
      </c>
      <c r="D273" s="34">
        <v>20736</v>
      </c>
      <c r="E273" s="33">
        <f t="shared" si="4"/>
        <v>1</v>
      </c>
      <c r="F273" s="107">
        <v>471360</v>
      </c>
    </row>
    <row r="274" spans="1:6" ht="15.75">
      <c r="A274" s="101">
        <v>30407</v>
      </c>
      <c r="B274" s="105">
        <v>20736</v>
      </c>
      <c r="C274" s="33">
        <f t="shared" si="4"/>
        <v>1</v>
      </c>
      <c r="D274" s="34">
        <v>20736</v>
      </c>
      <c r="E274" s="33">
        <f t="shared" si="4"/>
        <v>1</v>
      </c>
      <c r="F274" s="107">
        <v>471360</v>
      </c>
    </row>
    <row r="275" spans="1:6" ht="15.75">
      <c r="A275" s="101">
        <v>30437</v>
      </c>
      <c r="B275" s="105">
        <v>30600</v>
      </c>
      <c r="C275" s="33">
        <f t="shared" si="4"/>
        <v>1.4756944444444444</v>
      </c>
      <c r="D275" s="34">
        <v>30600</v>
      </c>
      <c r="E275" s="33">
        <f t="shared" si="4"/>
        <v>1.4756944444444444</v>
      </c>
      <c r="F275" s="107">
        <v>695520</v>
      </c>
    </row>
    <row r="276" spans="1:6" ht="15.75">
      <c r="A276" s="101">
        <v>30468</v>
      </c>
      <c r="B276" s="105">
        <v>30600</v>
      </c>
      <c r="C276" s="33">
        <f t="shared" si="4"/>
        <v>1</v>
      </c>
      <c r="D276" s="34">
        <v>30600</v>
      </c>
      <c r="E276" s="33">
        <f t="shared" si="4"/>
        <v>1</v>
      </c>
      <c r="F276" s="107">
        <v>695520</v>
      </c>
    </row>
    <row r="277" spans="1:6" ht="15.75">
      <c r="A277" s="101">
        <v>30498</v>
      </c>
      <c r="B277" s="105">
        <v>30600</v>
      </c>
      <c r="C277" s="33">
        <f t="shared" si="4"/>
        <v>1</v>
      </c>
      <c r="D277" s="34">
        <v>30600</v>
      </c>
      <c r="E277" s="33">
        <f t="shared" si="4"/>
        <v>1</v>
      </c>
      <c r="F277" s="107">
        <v>695520</v>
      </c>
    </row>
    <row r="278" spans="1:6" ht="15.75">
      <c r="A278" s="101">
        <v>30529</v>
      </c>
      <c r="B278" s="105">
        <v>30600</v>
      </c>
      <c r="C278" s="33">
        <f t="shared" si="4"/>
        <v>1</v>
      </c>
      <c r="D278" s="34">
        <v>30600</v>
      </c>
      <c r="E278" s="33">
        <f t="shared" si="4"/>
        <v>1</v>
      </c>
      <c r="F278" s="107">
        <v>695520</v>
      </c>
    </row>
    <row r="279" spans="1:6" ht="15.75">
      <c r="A279" s="101">
        <v>30560</v>
      </c>
      <c r="B279" s="105">
        <v>30600</v>
      </c>
      <c r="C279" s="33">
        <f t="shared" si="4"/>
        <v>1</v>
      </c>
      <c r="D279" s="34">
        <v>30600</v>
      </c>
      <c r="E279" s="33">
        <f t="shared" si="4"/>
        <v>1</v>
      </c>
      <c r="F279" s="107">
        <v>695520</v>
      </c>
    </row>
    <row r="280" spans="1:6" ht="15.75">
      <c r="A280" s="101">
        <v>30590</v>
      </c>
      <c r="B280" s="105">
        <v>30600</v>
      </c>
      <c r="C280" s="33">
        <f t="shared" si="4"/>
        <v>1</v>
      </c>
      <c r="D280" s="34">
        <v>30600</v>
      </c>
      <c r="E280" s="33">
        <f t="shared" si="4"/>
        <v>1</v>
      </c>
      <c r="F280" s="107">
        <v>695520</v>
      </c>
    </row>
    <row r="281" spans="1:6" ht="15.75">
      <c r="A281" s="101">
        <v>30621</v>
      </c>
      <c r="B281" s="105">
        <v>50256</v>
      </c>
      <c r="C281" s="33">
        <f t="shared" si="4"/>
        <v>1.6423529411764706</v>
      </c>
      <c r="D281" s="34">
        <v>50256</v>
      </c>
      <c r="E281" s="33">
        <f t="shared" si="4"/>
        <v>1.6423529411764706</v>
      </c>
      <c r="F281" s="107">
        <v>1142400</v>
      </c>
    </row>
    <row r="282" spans="1:6" ht="15.75">
      <c r="A282" s="101">
        <v>30651</v>
      </c>
      <c r="B282" s="105">
        <v>50256</v>
      </c>
      <c r="C282" s="33">
        <f t="shared" si="4"/>
        <v>1</v>
      </c>
      <c r="D282" s="34">
        <v>50256</v>
      </c>
      <c r="E282" s="33">
        <f t="shared" si="4"/>
        <v>1</v>
      </c>
      <c r="F282" s="107">
        <v>1142400</v>
      </c>
    </row>
    <row r="283" spans="1:6" ht="15.75">
      <c r="A283" s="101">
        <v>30682</v>
      </c>
      <c r="B283" s="105">
        <v>50256</v>
      </c>
      <c r="C283" s="33">
        <f t="shared" si="4"/>
        <v>1</v>
      </c>
      <c r="D283" s="34">
        <v>50256</v>
      </c>
      <c r="E283" s="33">
        <f t="shared" si="4"/>
        <v>1</v>
      </c>
      <c r="F283" s="107">
        <v>1142400</v>
      </c>
    </row>
    <row r="284" spans="1:6" ht="15.75">
      <c r="A284" s="101">
        <v>30713</v>
      </c>
      <c r="B284" s="105">
        <v>50256</v>
      </c>
      <c r="C284" s="33">
        <f t="shared" si="4"/>
        <v>1</v>
      </c>
      <c r="D284" s="34">
        <v>50256</v>
      </c>
      <c r="E284" s="33">
        <f t="shared" si="4"/>
        <v>1</v>
      </c>
      <c r="F284" s="107">
        <v>1142400</v>
      </c>
    </row>
    <row r="285" spans="1:6" ht="15.75">
      <c r="A285" s="101">
        <v>30742</v>
      </c>
      <c r="B285" s="105">
        <v>50256</v>
      </c>
      <c r="C285" s="33">
        <f t="shared" si="4"/>
        <v>1</v>
      </c>
      <c r="D285" s="34">
        <v>50256</v>
      </c>
      <c r="E285" s="33">
        <f t="shared" si="4"/>
        <v>1</v>
      </c>
      <c r="F285" s="107">
        <v>1142400</v>
      </c>
    </row>
    <row r="286" spans="1:6" ht="15.75">
      <c r="A286" s="101">
        <v>30773</v>
      </c>
      <c r="B286" s="105">
        <v>50256</v>
      </c>
      <c r="C286" s="33">
        <f t="shared" si="4"/>
        <v>1</v>
      </c>
      <c r="D286" s="34">
        <v>50256</v>
      </c>
      <c r="E286" s="33">
        <f t="shared" si="4"/>
        <v>1</v>
      </c>
      <c r="F286" s="107">
        <v>1142400</v>
      </c>
    </row>
    <row r="287" spans="1:6" ht="15.75">
      <c r="A287" s="101">
        <v>30803</v>
      </c>
      <c r="B287" s="105">
        <v>97176</v>
      </c>
      <c r="C287" s="33">
        <f t="shared" si="4"/>
        <v>1.9336198662846227</v>
      </c>
      <c r="D287" s="34">
        <v>97176</v>
      </c>
      <c r="E287" s="33">
        <f t="shared" si="4"/>
        <v>1.9336198662846227</v>
      </c>
      <c r="F287" s="107">
        <v>1943520</v>
      </c>
    </row>
    <row r="288" spans="1:6" ht="15.75">
      <c r="A288" s="101">
        <v>30834</v>
      </c>
      <c r="B288" s="105">
        <v>97176</v>
      </c>
      <c r="C288" s="33">
        <f t="shared" si="4"/>
        <v>1</v>
      </c>
      <c r="D288" s="34">
        <v>97176</v>
      </c>
      <c r="E288" s="33">
        <f t="shared" si="4"/>
        <v>1</v>
      </c>
      <c r="F288" s="107">
        <v>1943520</v>
      </c>
    </row>
    <row r="289" spans="1:6" ht="15.75">
      <c r="A289" s="101">
        <v>30864</v>
      </c>
      <c r="B289" s="105">
        <v>97176</v>
      </c>
      <c r="C289" s="33">
        <f t="shared" si="4"/>
        <v>1</v>
      </c>
      <c r="D289" s="34">
        <v>97176</v>
      </c>
      <c r="E289" s="33">
        <f t="shared" si="4"/>
        <v>1</v>
      </c>
      <c r="F289" s="107">
        <v>1943520</v>
      </c>
    </row>
    <row r="290" spans="1:6" ht="15.75">
      <c r="A290" s="101">
        <v>30895</v>
      </c>
      <c r="B290" s="105">
        <v>97176</v>
      </c>
      <c r="C290" s="33">
        <f t="shared" si="4"/>
        <v>1</v>
      </c>
      <c r="D290" s="34">
        <v>97176</v>
      </c>
      <c r="E290" s="33">
        <f t="shared" si="4"/>
        <v>1</v>
      </c>
      <c r="F290" s="107">
        <v>1943520</v>
      </c>
    </row>
    <row r="291" spans="1:6" ht="15.75">
      <c r="A291" s="101">
        <v>30926</v>
      </c>
      <c r="B291" s="105">
        <v>97176</v>
      </c>
      <c r="C291" s="33">
        <f t="shared" si="4"/>
        <v>1</v>
      </c>
      <c r="D291" s="34">
        <v>97176</v>
      </c>
      <c r="E291" s="33">
        <f t="shared" si="4"/>
        <v>1</v>
      </c>
      <c r="F291" s="107">
        <v>1943520</v>
      </c>
    </row>
    <row r="292" spans="1:6" ht="15.75">
      <c r="A292" s="101">
        <v>30956</v>
      </c>
      <c r="B292" s="105">
        <v>97176</v>
      </c>
      <c r="C292" s="33">
        <f t="shared" si="4"/>
        <v>1</v>
      </c>
      <c r="D292" s="34">
        <v>97176</v>
      </c>
      <c r="E292" s="33">
        <f t="shared" si="4"/>
        <v>1</v>
      </c>
      <c r="F292" s="107">
        <v>1943520</v>
      </c>
    </row>
    <row r="293" spans="1:6" ht="15.75">
      <c r="A293" s="101">
        <v>30987</v>
      </c>
      <c r="B293" s="105">
        <v>166560</v>
      </c>
      <c r="C293" s="33">
        <f t="shared" si="4"/>
        <v>1.7140034576438627</v>
      </c>
      <c r="D293" s="34">
        <v>166560</v>
      </c>
      <c r="E293" s="33">
        <f t="shared" si="4"/>
        <v>1.7140034576438627</v>
      </c>
      <c r="F293" s="107">
        <v>3331200</v>
      </c>
    </row>
    <row r="294" spans="1:6" ht="15.75">
      <c r="A294" s="101">
        <v>31017</v>
      </c>
      <c r="B294" s="105">
        <v>166560</v>
      </c>
      <c r="C294" s="33">
        <f t="shared" si="4"/>
        <v>1</v>
      </c>
      <c r="D294" s="34">
        <v>166560</v>
      </c>
      <c r="E294" s="33">
        <f t="shared" si="4"/>
        <v>1</v>
      </c>
      <c r="F294" s="107">
        <v>3331200</v>
      </c>
    </row>
    <row r="295" spans="1:6" ht="15.75">
      <c r="A295" s="101">
        <v>31048</v>
      </c>
      <c r="B295" s="105">
        <v>166560</v>
      </c>
      <c r="C295" s="33">
        <f t="shared" si="4"/>
        <v>1</v>
      </c>
      <c r="D295" s="34">
        <v>166560</v>
      </c>
      <c r="E295" s="33">
        <f t="shared" si="4"/>
        <v>1</v>
      </c>
      <c r="F295" s="107">
        <v>3331200</v>
      </c>
    </row>
    <row r="296" spans="1:6" ht="15.75">
      <c r="A296" s="101">
        <v>31079</v>
      </c>
      <c r="B296" s="105">
        <v>166560</v>
      </c>
      <c r="C296" s="33">
        <f t="shared" si="4"/>
        <v>1</v>
      </c>
      <c r="D296" s="34">
        <v>166560</v>
      </c>
      <c r="E296" s="33">
        <f t="shared" si="4"/>
        <v>1</v>
      </c>
      <c r="F296" s="107">
        <v>3331200</v>
      </c>
    </row>
    <row r="297" spans="1:6" ht="15.75">
      <c r="A297" s="101">
        <v>31107</v>
      </c>
      <c r="B297" s="105">
        <v>166560</v>
      </c>
      <c r="C297" s="33">
        <f t="shared" si="4"/>
        <v>1</v>
      </c>
      <c r="D297" s="34">
        <v>166560</v>
      </c>
      <c r="E297" s="33">
        <f t="shared" si="4"/>
        <v>1</v>
      </c>
      <c r="F297" s="107">
        <v>3331200</v>
      </c>
    </row>
    <row r="298" spans="1:6" ht="15.75">
      <c r="A298" s="101">
        <v>31138</v>
      </c>
      <c r="B298" s="105">
        <v>166560</v>
      </c>
      <c r="C298" s="33">
        <f t="shared" si="4"/>
        <v>1</v>
      </c>
      <c r="D298" s="34">
        <v>166560</v>
      </c>
      <c r="E298" s="33">
        <f t="shared" si="4"/>
        <v>1</v>
      </c>
      <c r="F298" s="107">
        <v>3331200</v>
      </c>
    </row>
    <row r="299" spans="1:6" ht="15.75">
      <c r="A299" s="101">
        <v>31168</v>
      </c>
      <c r="B299" s="105">
        <v>333120</v>
      </c>
      <c r="C299" s="33">
        <f t="shared" si="4"/>
        <v>2</v>
      </c>
      <c r="D299" s="34">
        <v>333120</v>
      </c>
      <c r="E299" s="33">
        <f t="shared" si="4"/>
        <v>2</v>
      </c>
      <c r="F299" s="107">
        <v>6662400</v>
      </c>
    </row>
    <row r="300" spans="1:6" ht="15.75">
      <c r="A300" s="101">
        <v>31199</v>
      </c>
      <c r="B300" s="105">
        <v>333120</v>
      </c>
      <c r="C300" s="33">
        <f t="shared" si="4"/>
        <v>1</v>
      </c>
      <c r="D300" s="34">
        <v>333120</v>
      </c>
      <c r="E300" s="33">
        <f t="shared" si="4"/>
        <v>1</v>
      </c>
      <c r="F300" s="107">
        <v>6662400</v>
      </c>
    </row>
    <row r="301" spans="1:6" ht="15.75">
      <c r="A301" s="101">
        <v>31229</v>
      </c>
      <c r="B301" s="105">
        <v>333120</v>
      </c>
      <c r="C301" s="33">
        <f t="shared" si="4"/>
        <v>1</v>
      </c>
      <c r="D301" s="34">
        <v>333120</v>
      </c>
      <c r="E301" s="33">
        <f t="shared" si="4"/>
        <v>1</v>
      </c>
      <c r="F301" s="107">
        <v>6662400</v>
      </c>
    </row>
    <row r="302" spans="1:6" ht="15.75">
      <c r="A302" s="101">
        <v>31260</v>
      </c>
      <c r="B302" s="105">
        <v>333120</v>
      </c>
      <c r="C302" s="33">
        <f t="shared" si="4"/>
        <v>1</v>
      </c>
      <c r="D302" s="34">
        <v>333120</v>
      </c>
      <c r="E302" s="33">
        <f t="shared" si="4"/>
        <v>1</v>
      </c>
      <c r="F302" s="107">
        <v>6662400</v>
      </c>
    </row>
    <row r="303" spans="1:6" ht="15.75">
      <c r="A303" s="101">
        <v>31291</v>
      </c>
      <c r="B303" s="105">
        <v>333120</v>
      </c>
      <c r="C303" s="33">
        <f t="shared" si="4"/>
        <v>1</v>
      </c>
      <c r="D303" s="34">
        <v>333120</v>
      </c>
      <c r="E303" s="33">
        <f t="shared" si="4"/>
        <v>1</v>
      </c>
      <c r="F303" s="107">
        <v>6662400</v>
      </c>
    </row>
    <row r="304" spans="1:6" ht="15.75">
      <c r="A304" s="101">
        <v>31321</v>
      </c>
      <c r="B304" s="105">
        <v>333120</v>
      </c>
      <c r="C304" s="33">
        <f t="shared" si="4"/>
        <v>1</v>
      </c>
      <c r="D304" s="34">
        <v>333120</v>
      </c>
      <c r="E304" s="33">
        <f t="shared" si="4"/>
        <v>1</v>
      </c>
      <c r="F304" s="107">
        <v>6662400</v>
      </c>
    </row>
    <row r="305" spans="1:6" ht="15.75">
      <c r="A305" s="101">
        <v>31352</v>
      </c>
      <c r="B305" s="105">
        <v>600000</v>
      </c>
      <c r="C305" s="33">
        <f t="shared" si="4"/>
        <v>1.8011527377521614</v>
      </c>
      <c r="D305" s="34">
        <v>600000</v>
      </c>
      <c r="E305" s="33">
        <f t="shared" si="4"/>
        <v>1.8011527377521614</v>
      </c>
      <c r="F305" s="107">
        <v>12000</v>
      </c>
    </row>
    <row r="306" spans="1:6" ht="15.75">
      <c r="A306" s="101">
        <v>31382</v>
      </c>
      <c r="B306" s="105">
        <v>600000</v>
      </c>
      <c r="C306" s="33">
        <f t="shared" si="4"/>
        <v>1</v>
      </c>
      <c r="D306" s="34">
        <v>600000</v>
      </c>
      <c r="E306" s="33">
        <f t="shared" si="4"/>
        <v>1</v>
      </c>
      <c r="F306" s="107">
        <v>12000</v>
      </c>
    </row>
    <row r="307" spans="1:6" ht="15.75">
      <c r="A307" s="101">
        <v>31413</v>
      </c>
      <c r="B307" s="105">
        <v>600000</v>
      </c>
      <c r="C307" s="33">
        <f t="shared" si="4"/>
        <v>1</v>
      </c>
      <c r="D307" s="34">
        <v>600000</v>
      </c>
      <c r="E307" s="33">
        <f t="shared" si="4"/>
        <v>1</v>
      </c>
      <c r="F307" s="107">
        <v>12000</v>
      </c>
    </row>
    <row r="308" spans="1:6" ht="15.75">
      <c r="A308" s="101">
        <v>31444</v>
      </c>
      <c r="B308" s="105">
        <v>600000</v>
      </c>
      <c r="C308" s="33">
        <f t="shared" si="4"/>
        <v>1</v>
      </c>
      <c r="D308" s="34">
        <v>600000</v>
      </c>
      <c r="E308" s="33">
        <f t="shared" si="4"/>
        <v>1</v>
      </c>
      <c r="F308" s="107">
        <v>12000</v>
      </c>
    </row>
    <row r="309" spans="1:6" ht="15.75">
      <c r="A309" s="101">
        <v>31472</v>
      </c>
      <c r="B309" s="105">
        <v>804</v>
      </c>
      <c r="C309" s="33">
        <f>B309*1000/B308</f>
        <v>1.34</v>
      </c>
      <c r="D309" s="34">
        <v>804</v>
      </c>
      <c r="E309" s="33">
        <f>D309*1000/D308</f>
        <v>1.34</v>
      </c>
      <c r="F309" s="107">
        <v>16080</v>
      </c>
    </row>
    <row r="310" spans="1:6" ht="15.75">
      <c r="A310" s="101">
        <v>31503</v>
      </c>
      <c r="B310" s="105">
        <v>804</v>
      </c>
      <c r="C310" s="33">
        <f t="shared" si="4"/>
        <v>1</v>
      </c>
      <c r="D310" s="34">
        <v>804</v>
      </c>
      <c r="E310" s="33">
        <f t="shared" si="4"/>
        <v>1</v>
      </c>
      <c r="F310" s="107">
        <v>16080</v>
      </c>
    </row>
    <row r="311" spans="1:6" ht="15.75">
      <c r="A311" s="101">
        <v>31533</v>
      </c>
      <c r="B311" s="105">
        <v>804</v>
      </c>
      <c r="C311" s="33">
        <f t="shared" si="4"/>
        <v>1</v>
      </c>
      <c r="D311" s="34">
        <v>804</v>
      </c>
      <c r="E311" s="33">
        <f t="shared" si="4"/>
        <v>1</v>
      </c>
      <c r="F311" s="107">
        <v>16080</v>
      </c>
    </row>
    <row r="312" spans="1:6" ht="15.75">
      <c r="A312" s="101">
        <v>31564</v>
      </c>
      <c r="B312" s="105">
        <v>804</v>
      </c>
      <c r="C312" s="33">
        <f t="shared" si="4"/>
        <v>1</v>
      </c>
      <c r="D312" s="34">
        <v>804</v>
      </c>
      <c r="E312" s="33">
        <f t="shared" si="4"/>
        <v>1</v>
      </c>
      <c r="F312" s="107">
        <v>16080</v>
      </c>
    </row>
    <row r="313" spans="1:6" ht="15.75">
      <c r="A313" s="101">
        <v>31594</v>
      </c>
      <c r="B313" s="105">
        <v>804</v>
      </c>
      <c r="C313" s="33">
        <f t="shared" si="4"/>
        <v>1</v>
      </c>
      <c r="D313" s="34">
        <v>804</v>
      </c>
      <c r="E313" s="33">
        <f t="shared" si="4"/>
        <v>1</v>
      </c>
      <c r="F313" s="107">
        <v>16080</v>
      </c>
    </row>
    <row r="314" spans="1:6" ht="15.75">
      <c r="A314" s="101">
        <v>31625</v>
      </c>
      <c r="B314" s="105">
        <v>804</v>
      </c>
      <c r="C314" s="33">
        <f t="shared" si="4"/>
        <v>1</v>
      </c>
      <c r="D314" s="34">
        <v>804</v>
      </c>
      <c r="E314" s="33">
        <f t="shared" si="4"/>
        <v>1</v>
      </c>
      <c r="F314" s="107">
        <v>16080</v>
      </c>
    </row>
    <row r="315" spans="1:6" ht="15.75">
      <c r="A315" s="101">
        <v>31656</v>
      </c>
      <c r="B315" s="105">
        <v>804</v>
      </c>
      <c r="C315" s="33">
        <f t="shared" si="4"/>
        <v>1</v>
      </c>
      <c r="D315" s="34">
        <v>804</v>
      </c>
      <c r="E315" s="33">
        <f t="shared" si="4"/>
        <v>1</v>
      </c>
      <c r="F315" s="107">
        <v>16080</v>
      </c>
    </row>
    <row r="316" spans="1:6" ht="15.75">
      <c r="A316" s="101">
        <v>31686</v>
      </c>
      <c r="B316" s="105">
        <v>804</v>
      </c>
      <c r="C316" s="33">
        <f t="shared" si="4"/>
        <v>1</v>
      </c>
      <c r="D316" s="34">
        <v>804</v>
      </c>
      <c r="E316" s="33">
        <f t="shared" si="4"/>
        <v>1</v>
      </c>
      <c r="F316" s="107">
        <v>16080</v>
      </c>
    </row>
    <row r="317" spans="1:6" ht="15.75">
      <c r="A317" s="101">
        <v>31717</v>
      </c>
      <c r="B317" s="105">
        <v>804</v>
      </c>
      <c r="C317" s="33">
        <f t="shared" si="4"/>
        <v>1</v>
      </c>
      <c r="D317" s="34">
        <v>804</v>
      </c>
      <c r="E317" s="33">
        <f t="shared" si="4"/>
        <v>1</v>
      </c>
      <c r="F317" s="107">
        <v>16080</v>
      </c>
    </row>
    <row r="318" spans="1:6" ht="15.75">
      <c r="A318" s="101">
        <v>31747</v>
      </c>
      <c r="B318" s="105">
        <v>804</v>
      </c>
      <c r="C318" s="33">
        <f t="shared" si="4"/>
        <v>1</v>
      </c>
      <c r="D318" s="34">
        <v>804</v>
      </c>
      <c r="E318" s="33">
        <f t="shared" si="4"/>
        <v>1</v>
      </c>
      <c r="F318" s="107">
        <v>16080</v>
      </c>
    </row>
    <row r="319" spans="1:6" ht="15.75">
      <c r="A319" s="101">
        <v>31778</v>
      </c>
      <c r="B319" s="105">
        <v>964.8</v>
      </c>
      <c r="C319" s="33">
        <f t="shared" si="4"/>
        <v>1.2</v>
      </c>
      <c r="D319" s="34">
        <v>964.8</v>
      </c>
      <c r="E319" s="33">
        <f t="shared" si="4"/>
        <v>1.2</v>
      </c>
      <c r="F319" s="107">
        <v>19296</v>
      </c>
    </row>
    <row r="320" spans="1:6" ht="15.75">
      <c r="A320" s="101">
        <v>31809</v>
      </c>
      <c r="B320" s="105">
        <v>964.8</v>
      </c>
      <c r="C320" s="33">
        <f t="shared" si="4"/>
        <v>1</v>
      </c>
      <c r="D320" s="34">
        <v>964.8</v>
      </c>
      <c r="E320" s="33">
        <f t="shared" si="4"/>
        <v>1</v>
      </c>
      <c r="F320" s="107">
        <v>19296</v>
      </c>
    </row>
    <row r="321" spans="1:6" ht="15.75">
      <c r="A321" s="101">
        <v>31837</v>
      </c>
      <c r="B321" s="105">
        <v>1368</v>
      </c>
      <c r="C321" s="33">
        <f t="shared" si="4"/>
        <v>1.4179104477611941</v>
      </c>
      <c r="D321" s="34">
        <v>1368</v>
      </c>
      <c r="E321" s="33">
        <f t="shared" si="4"/>
        <v>1.4179104477611941</v>
      </c>
      <c r="F321" s="107">
        <v>27320</v>
      </c>
    </row>
    <row r="322" spans="1:6" ht="15.75">
      <c r="A322" s="101">
        <v>31868</v>
      </c>
      <c r="B322" s="105">
        <v>1368</v>
      </c>
      <c r="C322" s="33">
        <f t="shared" si="4"/>
        <v>1</v>
      </c>
      <c r="D322" s="34">
        <v>1368</v>
      </c>
      <c r="E322" s="33">
        <f t="shared" si="4"/>
        <v>1</v>
      </c>
      <c r="F322" s="107">
        <v>27320</v>
      </c>
    </row>
    <row r="323" spans="1:6" ht="15.75">
      <c r="A323" s="101">
        <v>31898</v>
      </c>
      <c r="B323" s="105">
        <v>1641.6</v>
      </c>
      <c r="C323" s="33">
        <f t="shared" si="4"/>
        <v>1.2</v>
      </c>
      <c r="D323" s="34">
        <v>1641.6</v>
      </c>
      <c r="E323" s="33">
        <f t="shared" si="4"/>
        <v>1.2</v>
      </c>
      <c r="F323" s="107">
        <v>32832</v>
      </c>
    </row>
    <row r="324" spans="1:6" ht="15.75">
      <c r="A324" s="101">
        <v>31929</v>
      </c>
      <c r="B324" s="105">
        <v>1969.92</v>
      </c>
      <c r="C324" s="33">
        <f t="shared" si="4"/>
        <v>1.2000000000000002</v>
      </c>
      <c r="D324" s="34">
        <v>1969.92</v>
      </c>
      <c r="E324" s="33">
        <f t="shared" si="4"/>
        <v>1.2000000000000002</v>
      </c>
      <c r="F324" s="107">
        <v>39398.4</v>
      </c>
    </row>
    <row r="325" spans="1:6" ht="15.75">
      <c r="A325" s="101">
        <v>31959</v>
      </c>
      <c r="B325" s="105">
        <v>1969.92</v>
      </c>
      <c r="C325" s="33">
        <f t="shared" si="4"/>
        <v>1</v>
      </c>
      <c r="D325" s="34">
        <v>1969.92</v>
      </c>
      <c r="E325" s="33">
        <f t="shared" si="4"/>
        <v>1</v>
      </c>
      <c r="F325" s="107">
        <v>39398.4</v>
      </c>
    </row>
    <row r="326" spans="1:6" ht="15.75">
      <c r="A326" s="101">
        <v>31990</v>
      </c>
      <c r="B326" s="105">
        <v>1969.92</v>
      </c>
      <c r="C326" s="33">
        <f t="shared" si="4"/>
        <v>1</v>
      </c>
      <c r="D326" s="34">
        <v>1970</v>
      </c>
      <c r="E326" s="33">
        <f t="shared" si="4"/>
        <v>1.0000406107862247</v>
      </c>
      <c r="F326" s="107">
        <v>39398.4</v>
      </c>
    </row>
    <row r="327" spans="1:6" ht="15.75">
      <c r="A327" s="101">
        <v>32021</v>
      </c>
      <c r="B327" s="105">
        <v>2062.31</v>
      </c>
      <c r="C327" s="33">
        <f t="shared" si="4"/>
        <v>1.0469003817413904</v>
      </c>
      <c r="D327" s="34">
        <v>2400</v>
      </c>
      <c r="E327" s="33">
        <f t="shared" si="4"/>
        <v>1.218274111675127</v>
      </c>
      <c r="F327" s="107">
        <v>41246.2</v>
      </c>
    </row>
    <row r="328" spans="1:6" ht="15.75">
      <c r="A328" s="101">
        <v>32051</v>
      </c>
      <c r="B328" s="105">
        <v>2159.03</v>
      </c>
      <c r="C328" s="33">
        <f t="shared" si="4"/>
        <v>1.0468988658349134</v>
      </c>
      <c r="D328" s="34">
        <v>2640</v>
      </c>
      <c r="E328" s="33">
        <f t="shared" si="4"/>
        <v>1.1</v>
      </c>
      <c r="F328" s="107">
        <v>43180.6</v>
      </c>
    </row>
    <row r="329" spans="1:6" ht="15.75">
      <c r="A329" s="101">
        <v>32082</v>
      </c>
      <c r="B329" s="105">
        <v>2260.29</v>
      </c>
      <c r="C329" s="33">
        <f aca="true" t="shared" si="5" ref="C329:E392">B329/B328</f>
        <v>1.0469006915142447</v>
      </c>
      <c r="D329" s="34">
        <v>3000</v>
      </c>
      <c r="E329" s="33">
        <f t="shared" si="5"/>
        <v>1.1363636363636365</v>
      </c>
      <c r="F329" s="107">
        <v>45205</v>
      </c>
    </row>
    <row r="330" spans="1:6" ht="15.75">
      <c r="A330" s="101">
        <v>32112</v>
      </c>
      <c r="B330" s="105">
        <v>2550</v>
      </c>
      <c r="C330" s="33">
        <f t="shared" si="5"/>
        <v>1.1281738184038332</v>
      </c>
      <c r="D330" s="34">
        <v>3600</v>
      </c>
      <c r="E330" s="33">
        <f t="shared" si="5"/>
        <v>1.2</v>
      </c>
      <c r="F330" s="107">
        <v>51000</v>
      </c>
    </row>
    <row r="331" spans="1:6" ht="15.75">
      <c r="A331" s="101">
        <v>32143</v>
      </c>
      <c r="B331" s="105">
        <v>3060</v>
      </c>
      <c r="C331" s="33">
        <f t="shared" si="5"/>
        <v>1.2</v>
      </c>
      <c r="D331" s="34">
        <v>4500</v>
      </c>
      <c r="E331" s="33">
        <f t="shared" si="5"/>
        <v>1.25</v>
      </c>
      <c r="F331" s="107">
        <v>61200</v>
      </c>
    </row>
    <row r="332" spans="1:6" ht="15.75">
      <c r="A332" s="101">
        <v>32174</v>
      </c>
      <c r="B332" s="105">
        <v>3600</v>
      </c>
      <c r="C332" s="33">
        <f t="shared" si="5"/>
        <v>1.1764705882352942</v>
      </c>
      <c r="D332" s="34">
        <v>5280</v>
      </c>
      <c r="E332" s="33">
        <f t="shared" si="5"/>
        <v>1.1733333333333333</v>
      </c>
      <c r="F332" s="107">
        <v>72000</v>
      </c>
    </row>
    <row r="333" spans="1:6" ht="15.75">
      <c r="A333" s="101">
        <v>32203</v>
      </c>
      <c r="B333" s="105">
        <v>4248</v>
      </c>
      <c r="C333" s="33">
        <f t="shared" si="5"/>
        <v>1.18</v>
      </c>
      <c r="D333" s="34">
        <v>6240</v>
      </c>
      <c r="E333" s="33">
        <f t="shared" si="5"/>
        <v>1.1818181818181819</v>
      </c>
      <c r="F333" s="107">
        <v>84960</v>
      </c>
    </row>
    <row r="334" spans="1:6" ht="15.75">
      <c r="A334" s="101">
        <v>32234</v>
      </c>
      <c r="B334" s="105">
        <v>4932</v>
      </c>
      <c r="C334" s="33">
        <f t="shared" si="5"/>
        <v>1.1610169491525424</v>
      </c>
      <c r="D334" s="34">
        <v>7260</v>
      </c>
      <c r="E334" s="33">
        <f t="shared" si="5"/>
        <v>1.1634615384615385</v>
      </c>
      <c r="F334" s="107">
        <v>98640</v>
      </c>
    </row>
    <row r="335" spans="1:6" ht="15.75">
      <c r="A335" s="101">
        <v>32264</v>
      </c>
      <c r="B335" s="105">
        <v>5918</v>
      </c>
      <c r="C335" s="33">
        <f t="shared" si="5"/>
        <v>1.199918896999189</v>
      </c>
      <c r="D335" s="34">
        <v>8712</v>
      </c>
      <c r="E335" s="33">
        <f t="shared" si="5"/>
        <v>1.2</v>
      </c>
      <c r="F335" s="107">
        <v>118360</v>
      </c>
    </row>
    <row r="336" spans="1:6" ht="15.75">
      <c r="A336" s="101">
        <v>32295</v>
      </c>
      <c r="B336" s="105">
        <v>6984</v>
      </c>
      <c r="C336" s="33">
        <f t="shared" si="5"/>
        <v>1.1801284217641095</v>
      </c>
      <c r="D336" s="34">
        <v>10368</v>
      </c>
      <c r="E336" s="33">
        <f t="shared" si="5"/>
        <v>1.1900826446280992</v>
      </c>
      <c r="F336" s="107">
        <v>139680</v>
      </c>
    </row>
    <row r="337" spans="1:6" ht="15.75">
      <c r="A337" s="101">
        <v>32325</v>
      </c>
      <c r="B337" s="105">
        <v>8376</v>
      </c>
      <c r="C337" s="33">
        <f t="shared" si="5"/>
        <v>1.1993127147766323</v>
      </c>
      <c r="D337" s="34">
        <v>12444</v>
      </c>
      <c r="E337" s="33">
        <f t="shared" si="5"/>
        <v>1.2002314814814814</v>
      </c>
      <c r="F337" s="107">
        <v>167520</v>
      </c>
    </row>
    <row r="338" spans="1:6" ht="15.75">
      <c r="A338" s="101">
        <v>32356</v>
      </c>
      <c r="B338" s="105">
        <v>10464</v>
      </c>
      <c r="C338" s="33">
        <f t="shared" si="5"/>
        <v>1.2492836676217765</v>
      </c>
      <c r="D338" s="34">
        <v>15552</v>
      </c>
      <c r="E338" s="33">
        <f t="shared" si="5"/>
        <v>1.2497589199614272</v>
      </c>
      <c r="F338" s="107">
        <v>209280</v>
      </c>
    </row>
    <row r="339" spans="1:6" ht="15.75">
      <c r="A339" s="101">
        <v>32387</v>
      </c>
      <c r="B339" s="105">
        <v>12702</v>
      </c>
      <c r="C339" s="33">
        <f t="shared" si="5"/>
        <v>1.213876146788991</v>
      </c>
      <c r="D339" s="34">
        <v>18960</v>
      </c>
      <c r="E339" s="33">
        <f t="shared" si="5"/>
        <v>1.2191358024691359</v>
      </c>
      <c r="F339" s="107">
        <v>254040</v>
      </c>
    </row>
    <row r="340" spans="1:6" ht="15.75">
      <c r="A340" s="101">
        <v>32417</v>
      </c>
      <c r="B340" s="105">
        <v>15756</v>
      </c>
      <c r="C340" s="33">
        <f t="shared" si="5"/>
        <v>1.240434577231932</v>
      </c>
      <c r="D340" s="34">
        <v>23700</v>
      </c>
      <c r="E340" s="33">
        <f t="shared" si="5"/>
        <v>1.25</v>
      </c>
      <c r="F340" s="107">
        <v>315120</v>
      </c>
    </row>
    <row r="341" spans="1:6" ht="15.75">
      <c r="A341" s="101">
        <v>32448</v>
      </c>
      <c r="B341" s="105">
        <v>20476</v>
      </c>
      <c r="C341" s="33">
        <f t="shared" si="5"/>
        <v>1.2995684183802996</v>
      </c>
      <c r="D341" s="34">
        <v>30800</v>
      </c>
      <c r="E341" s="33">
        <f t="shared" si="5"/>
        <v>1.2995780590717299</v>
      </c>
      <c r="F341" s="107">
        <v>409520</v>
      </c>
    </row>
    <row r="342" spans="1:6" ht="15.75">
      <c r="A342" s="101">
        <v>32478</v>
      </c>
      <c r="B342" s="105">
        <v>25595</v>
      </c>
      <c r="C342" s="33">
        <f t="shared" si="5"/>
        <v>1.25</v>
      </c>
      <c r="D342" s="34">
        <v>40425</v>
      </c>
      <c r="E342" s="33">
        <f t="shared" si="5"/>
        <v>1.3125</v>
      </c>
      <c r="F342" s="107">
        <v>511900</v>
      </c>
    </row>
    <row r="343" spans="1:6" ht="15.75">
      <c r="A343" s="101">
        <v>32509</v>
      </c>
      <c r="B343" s="105">
        <v>31.86</v>
      </c>
      <c r="C343" s="33">
        <f>B343*1000/B342</f>
        <v>1.2447743699941394</v>
      </c>
      <c r="D343" s="34">
        <v>54.37</v>
      </c>
      <c r="E343" s="33">
        <f>D343*1000/D342</f>
        <v>1.3449598021026592</v>
      </c>
      <c r="F343" s="107">
        <v>637.32</v>
      </c>
    </row>
    <row r="344" spans="1:6" ht="15.75">
      <c r="A344" s="101">
        <v>32540</v>
      </c>
      <c r="B344" s="105">
        <v>36.74</v>
      </c>
      <c r="C344" s="33">
        <f t="shared" si="5"/>
        <v>1.1531701192718142</v>
      </c>
      <c r="D344" s="34">
        <v>63.9</v>
      </c>
      <c r="E344" s="33">
        <f t="shared" si="5"/>
        <v>1.1752804855618908</v>
      </c>
      <c r="F344" s="107">
        <v>734.8</v>
      </c>
    </row>
    <row r="345" spans="1:6" ht="15.75">
      <c r="A345" s="101">
        <v>32568</v>
      </c>
      <c r="B345" s="105">
        <v>36.74</v>
      </c>
      <c r="C345" s="33">
        <f t="shared" si="5"/>
        <v>1</v>
      </c>
      <c r="D345" s="34">
        <v>63.9</v>
      </c>
      <c r="E345" s="33">
        <f t="shared" si="5"/>
        <v>1</v>
      </c>
      <c r="F345" s="107">
        <v>734.8</v>
      </c>
    </row>
    <row r="346" spans="1:6" ht="15.75">
      <c r="A346" s="101">
        <v>32599</v>
      </c>
      <c r="B346" s="105">
        <v>36.74</v>
      </c>
      <c r="C346" s="33">
        <f t="shared" si="5"/>
        <v>1</v>
      </c>
      <c r="D346" s="34">
        <v>63.9</v>
      </c>
      <c r="E346" s="33">
        <f t="shared" si="5"/>
        <v>1</v>
      </c>
      <c r="F346" s="107">
        <v>734.8</v>
      </c>
    </row>
    <row r="347" spans="1:6" ht="15.75">
      <c r="A347" s="101">
        <v>32629</v>
      </c>
      <c r="B347" s="105">
        <v>46.8</v>
      </c>
      <c r="C347" s="33">
        <f t="shared" si="5"/>
        <v>1.2738160043549263</v>
      </c>
      <c r="D347" s="34">
        <v>81.4</v>
      </c>
      <c r="E347" s="33">
        <f t="shared" si="5"/>
        <v>1.2738654147104853</v>
      </c>
      <c r="F347" s="107">
        <v>936</v>
      </c>
    </row>
    <row r="348" spans="1:6" ht="15.75">
      <c r="A348" s="101">
        <v>32660</v>
      </c>
      <c r="B348" s="105">
        <v>120</v>
      </c>
      <c r="C348" s="33">
        <f t="shared" si="5"/>
        <v>2.5641025641025643</v>
      </c>
      <c r="D348" s="34">
        <v>120</v>
      </c>
      <c r="E348" s="33">
        <f t="shared" si="5"/>
        <v>1.4742014742014742</v>
      </c>
      <c r="F348" s="107">
        <v>936</v>
      </c>
    </row>
    <row r="349" spans="1:6" ht="15.75">
      <c r="A349" s="101">
        <v>32690</v>
      </c>
      <c r="B349" s="105">
        <v>149.8</v>
      </c>
      <c r="C349" s="33">
        <f t="shared" si="5"/>
        <v>1.2483333333333335</v>
      </c>
      <c r="D349" s="34">
        <v>149.8</v>
      </c>
      <c r="E349" s="33">
        <f t="shared" si="5"/>
        <v>1.2483333333333335</v>
      </c>
      <c r="F349" s="107">
        <v>1500</v>
      </c>
    </row>
    <row r="350" spans="1:6" ht="15.75">
      <c r="A350" s="101">
        <v>32721</v>
      </c>
      <c r="B350" s="105">
        <v>192.88</v>
      </c>
      <c r="C350" s="33">
        <f t="shared" si="5"/>
        <v>1.2875834445927903</v>
      </c>
      <c r="D350" s="34">
        <v>192.88</v>
      </c>
      <c r="E350" s="33">
        <f t="shared" si="5"/>
        <v>1.2875834445927903</v>
      </c>
      <c r="F350" s="107">
        <v>1931.4</v>
      </c>
    </row>
    <row r="351" spans="1:6" ht="15.75">
      <c r="A351" s="101">
        <v>32752</v>
      </c>
      <c r="B351" s="105">
        <v>249.48</v>
      </c>
      <c r="C351" s="33">
        <f t="shared" si="5"/>
        <v>1.2934467026130236</v>
      </c>
      <c r="D351" s="34">
        <v>249.48</v>
      </c>
      <c r="E351" s="33">
        <f t="shared" si="5"/>
        <v>1.2934467026130236</v>
      </c>
      <c r="F351" s="107">
        <v>2498.07</v>
      </c>
    </row>
    <row r="352" spans="1:6" ht="15.75">
      <c r="A352" s="101">
        <v>32782</v>
      </c>
      <c r="B352" s="105">
        <v>381.73</v>
      </c>
      <c r="C352" s="33">
        <f t="shared" si="5"/>
        <v>1.530102613435947</v>
      </c>
      <c r="D352" s="34">
        <v>381.73</v>
      </c>
      <c r="E352" s="33">
        <f t="shared" si="5"/>
        <v>1.530102613435947</v>
      </c>
      <c r="F352" s="107">
        <v>3396.13</v>
      </c>
    </row>
    <row r="353" spans="1:6" ht="15.75">
      <c r="A353" s="101">
        <v>32813</v>
      </c>
      <c r="B353" s="105">
        <v>557.33</v>
      </c>
      <c r="C353" s="33">
        <f t="shared" si="5"/>
        <v>1.460011002541063</v>
      </c>
      <c r="D353" s="34">
        <v>557.33</v>
      </c>
      <c r="E353" s="33">
        <f t="shared" si="5"/>
        <v>1.460011002541063</v>
      </c>
      <c r="F353" s="107">
        <v>4673.75</v>
      </c>
    </row>
    <row r="354" spans="1:6" ht="15.75">
      <c r="A354" s="101">
        <v>32843</v>
      </c>
      <c r="B354" s="105">
        <v>788.18</v>
      </c>
      <c r="C354" s="33">
        <f t="shared" si="5"/>
        <v>1.4142070227692747</v>
      </c>
      <c r="D354" s="34">
        <v>788.18</v>
      </c>
      <c r="E354" s="33">
        <f t="shared" si="5"/>
        <v>1.4142070227692747</v>
      </c>
      <c r="F354" s="107">
        <v>6609.62</v>
      </c>
    </row>
    <row r="355" spans="1:6" ht="15.75">
      <c r="A355" s="101">
        <v>32874</v>
      </c>
      <c r="B355" s="105">
        <v>1283.95</v>
      </c>
      <c r="C355" s="33">
        <f t="shared" si="5"/>
        <v>1.6290060646045321</v>
      </c>
      <c r="D355" s="34">
        <v>1283.95</v>
      </c>
      <c r="E355" s="33">
        <f t="shared" si="5"/>
        <v>1.6290060646045321</v>
      </c>
      <c r="F355" s="107">
        <v>10149.07</v>
      </c>
    </row>
    <row r="356" spans="1:6" ht="15.75">
      <c r="A356" s="101">
        <v>32905</v>
      </c>
      <c r="B356" s="105">
        <v>2004.37</v>
      </c>
      <c r="C356" s="33">
        <f t="shared" si="5"/>
        <v>1.5610966159118345</v>
      </c>
      <c r="D356" s="34">
        <v>2004.37</v>
      </c>
      <c r="E356" s="33">
        <f t="shared" si="5"/>
        <v>1.5610966159118345</v>
      </c>
      <c r="F356" s="107">
        <v>15843.71</v>
      </c>
    </row>
    <row r="357" spans="1:6" ht="15.75">
      <c r="A357" s="101">
        <v>32933</v>
      </c>
      <c r="B357" s="105">
        <v>3674.06</v>
      </c>
      <c r="C357" s="33">
        <f t="shared" si="5"/>
        <v>1.8330248407230203</v>
      </c>
      <c r="D357" s="34">
        <v>3674.06</v>
      </c>
      <c r="E357" s="33">
        <f t="shared" si="5"/>
        <v>1.8330248407230203</v>
      </c>
      <c r="F357" s="107">
        <v>27374.76</v>
      </c>
    </row>
    <row r="358" spans="1:6" ht="15.75">
      <c r="A358" s="101">
        <v>32964</v>
      </c>
      <c r="B358" s="105">
        <v>3674.06</v>
      </c>
      <c r="C358" s="33">
        <f t="shared" si="5"/>
        <v>1</v>
      </c>
      <c r="D358" s="34">
        <v>3674.06</v>
      </c>
      <c r="E358" s="33">
        <f t="shared" si="5"/>
        <v>1</v>
      </c>
      <c r="F358" s="107">
        <v>27374.76</v>
      </c>
    </row>
    <row r="359" spans="1:6" ht="15.75">
      <c r="A359" s="101">
        <v>32994</v>
      </c>
      <c r="B359" s="105">
        <v>3674.06</v>
      </c>
      <c r="C359" s="33">
        <f t="shared" si="5"/>
        <v>1</v>
      </c>
      <c r="D359" s="34">
        <v>3674.06</v>
      </c>
      <c r="E359" s="33">
        <f t="shared" si="5"/>
        <v>1</v>
      </c>
      <c r="F359" s="107">
        <v>27374.76</v>
      </c>
    </row>
    <row r="360" spans="1:6" ht="15.75">
      <c r="A360" s="101">
        <v>33025</v>
      </c>
      <c r="B360" s="105">
        <v>3857.76</v>
      </c>
      <c r="C360" s="33">
        <f t="shared" si="5"/>
        <v>1.049999183464614</v>
      </c>
      <c r="D360" s="34">
        <v>3857.76</v>
      </c>
      <c r="E360" s="33">
        <f t="shared" si="5"/>
        <v>1.049999183464614</v>
      </c>
      <c r="F360" s="107">
        <v>28847.52</v>
      </c>
    </row>
    <row r="361" spans="1:6" ht="15.75">
      <c r="A361" s="101">
        <v>33055</v>
      </c>
      <c r="B361" s="105">
        <v>4904.76</v>
      </c>
      <c r="C361" s="33">
        <f t="shared" si="5"/>
        <v>1.2714010202811994</v>
      </c>
      <c r="D361" s="34">
        <v>4904.76</v>
      </c>
      <c r="E361" s="33">
        <f t="shared" si="5"/>
        <v>1.2714010202811994</v>
      </c>
      <c r="F361" s="107">
        <v>36676.74</v>
      </c>
    </row>
    <row r="362" spans="1:6" ht="15.75">
      <c r="A362" s="101">
        <v>33086</v>
      </c>
      <c r="B362" s="105">
        <v>5203.46</v>
      </c>
      <c r="C362" s="33">
        <f t="shared" si="5"/>
        <v>1.0609000236504946</v>
      </c>
      <c r="D362" s="34">
        <v>5203.46</v>
      </c>
      <c r="E362" s="33">
        <f t="shared" si="5"/>
        <v>1.0609000236504946</v>
      </c>
      <c r="F362" s="107">
        <v>38910.35</v>
      </c>
    </row>
    <row r="363" spans="1:6" ht="15.75">
      <c r="A363" s="101">
        <v>33117</v>
      </c>
      <c r="B363" s="105">
        <v>6056.31</v>
      </c>
      <c r="C363" s="33">
        <f t="shared" si="5"/>
        <v>1.1639005584745536</v>
      </c>
      <c r="D363" s="34">
        <v>6056.31</v>
      </c>
      <c r="E363" s="33">
        <f t="shared" si="5"/>
        <v>1.1639005584745536</v>
      </c>
      <c r="F363" s="107">
        <v>45287.76</v>
      </c>
    </row>
    <row r="364" spans="1:6" ht="15.75">
      <c r="A364" s="101">
        <v>33147</v>
      </c>
      <c r="B364" s="105">
        <v>6425.14</v>
      </c>
      <c r="C364" s="33">
        <f t="shared" si="5"/>
        <v>1.060900119049388</v>
      </c>
      <c r="D364" s="34">
        <v>6425.14</v>
      </c>
      <c r="E364" s="33">
        <f t="shared" si="5"/>
        <v>1.060900119049388</v>
      </c>
      <c r="F364" s="107">
        <v>48045.78</v>
      </c>
    </row>
    <row r="365" spans="1:6" ht="15.75">
      <c r="A365" s="101">
        <v>33178</v>
      </c>
      <c r="B365" s="105">
        <v>8329.55</v>
      </c>
      <c r="C365" s="33">
        <f t="shared" si="5"/>
        <v>1.2963997671646064</v>
      </c>
      <c r="D365" s="34">
        <v>8329.55</v>
      </c>
      <c r="E365" s="33">
        <f t="shared" si="5"/>
        <v>1.2963997671646064</v>
      </c>
      <c r="F365" s="107">
        <v>62286.55</v>
      </c>
    </row>
    <row r="366" spans="1:6" ht="15.75">
      <c r="A366" s="101">
        <v>33208</v>
      </c>
      <c r="B366" s="105">
        <v>8836.82</v>
      </c>
      <c r="C366" s="33">
        <f t="shared" si="5"/>
        <v>1.0609000486220745</v>
      </c>
      <c r="D366" s="34">
        <v>8836.82</v>
      </c>
      <c r="E366" s="33">
        <f t="shared" si="5"/>
        <v>1.0609000486220745</v>
      </c>
      <c r="F366" s="107">
        <v>66079.8</v>
      </c>
    </row>
    <row r="367" spans="1:6" ht="15.75">
      <c r="A367" s="101">
        <v>33239</v>
      </c>
      <c r="B367" s="105">
        <v>12325.6</v>
      </c>
      <c r="C367" s="33">
        <f t="shared" si="5"/>
        <v>1.394800391996216</v>
      </c>
      <c r="D367" s="34">
        <v>12325.6</v>
      </c>
      <c r="E367" s="33">
        <f t="shared" si="5"/>
        <v>1.394800391996216</v>
      </c>
      <c r="F367" s="107">
        <v>92168.11</v>
      </c>
    </row>
    <row r="368" spans="1:6" ht="15.75">
      <c r="A368" s="101">
        <v>33270</v>
      </c>
      <c r="B368" s="105">
        <v>15895.46</v>
      </c>
      <c r="C368" s="33">
        <f t="shared" si="5"/>
        <v>1.2896297137664696</v>
      </c>
      <c r="D368" s="34">
        <v>15895.46</v>
      </c>
      <c r="E368" s="33">
        <f t="shared" si="5"/>
        <v>1.2896297137664696</v>
      </c>
      <c r="F368" s="107">
        <v>118859.99</v>
      </c>
    </row>
    <row r="369" spans="1:6" ht="15.75">
      <c r="A369" s="101">
        <v>33298</v>
      </c>
      <c r="B369" s="105">
        <v>17000</v>
      </c>
      <c r="C369" s="33">
        <f t="shared" si="5"/>
        <v>1.0694877656890711</v>
      </c>
      <c r="D369" s="34">
        <v>17000</v>
      </c>
      <c r="E369" s="33">
        <f t="shared" si="5"/>
        <v>1.0694877656890711</v>
      </c>
      <c r="F369" s="107">
        <v>127120.76</v>
      </c>
    </row>
    <row r="370" spans="1:6" ht="15.75">
      <c r="A370" s="101">
        <v>33329</v>
      </c>
      <c r="B370" s="105">
        <v>17000</v>
      </c>
      <c r="C370" s="33">
        <f t="shared" si="5"/>
        <v>1</v>
      </c>
      <c r="D370" s="34">
        <v>17000</v>
      </c>
      <c r="E370" s="33">
        <f t="shared" si="5"/>
        <v>1</v>
      </c>
      <c r="F370" s="107">
        <v>127120.76</v>
      </c>
    </row>
    <row r="371" spans="1:6" ht="15.75">
      <c r="A371" s="101">
        <v>33359</v>
      </c>
      <c r="B371" s="105">
        <v>17000</v>
      </c>
      <c r="C371" s="33">
        <f t="shared" si="5"/>
        <v>1</v>
      </c>
      <c r="D371" s="34">
        <v>17000</v>
      </c>
      <c r="E371" s="33">
        <f t="shared" si="5"/>
        <v>1</v>
      </c>
      <c r="F371" s="107">
        <v>127120.76</v>
      </c>
    </row>
    <row r="372" spans="1:6" ht="15.75">
      <c r="A372" s="101">
        <v>33390</v>
      </c>
      <c r="B372" s="105">
        <v>17000</v>
      </c>
      <c r="C372" s="33">
        <f t="shared" si="5"/>
        <v>1</v>
      </c>
      <c r="D372" s="34">
        <v>17000</v>
      </c>
      <c r="E372" s="33">
        <f t="shared" si="5"/>
        <v>1</v>
      </c>
      <c r="F372" s="107">
        <v>127120.76</v>
      </c>
    </row>
    <row r="373" spans="1:6" ht="15.75">
      <c r="A373" s="101">
        <v>33420</v>
      </c>
      <c r="B373" s="105">
        <v>17000</v>
      </c>
      <c r="C373" s="33">
        <f t="shared" si="5"/>
        <v>1</v>
      </c>
      <c r="D373" s="34">
        <v>17000</v>
      </c>
      <c r="E373" s="33">
        <f t="shared" si="5"/>
        <v>1</v>
      </c>
      <c r="F373" s="107">
        <v>127120.76</v>
      </c>
    </row>
    <row r="374" spans="1:6" ht="15.75">
      <c r="A374" s="101">
        <v>33451</v>
      </c>
      <c r="B374" s="105">
        <v>17000</v>
      </c>
      <c r="C374" s="33">
        <f t="shared" si="5"/>
        <v>1</v>
      </c>
      <c r="D374" s="34">
        <v>17000</v>
      </c>
      <c r="E374" s="33">
        <f t="shared" si="5"/>
        <v>1</v>
      </c>
      <c r="F374" s="107">
        <v>170000</v>
      </c>
    </row>
    <row r="375" spans="1:6" ht="15.75">
      <c r="A375" s="101">
        <v>33482</v>
      </c>
      <c r="B375" s="105">
        <v>42000</v>
      </c>
      <c r="C375" s="33">
        <f t="shared" si="5"/>
        <v>2.4705882352941178</v>
      </c>
      <c r="D375" s="34">
        <v>42000</v>
      </c>
      <c r="E375" s="33">
        <f t="shared" si="5"/>
        <v>2.4705882352941178</v>
      </c>
      <c r="F375" s="107">
        <v>420002</v>
      </c>
    </row>
    <row r="376" spans="1:6" ht="15.75">
      <c r="A376" s="101">
        <v>33512</v>
      </c>
      <c r="B376" s="105">
        <v>42000</v>
      </c>
      <c r="C376" s="33">
        <f t="shared" si="5"/>
        <v>1</v>
      </c>
      <c r="D376" s="34">
        <v>42000</v>
      </c>
      <c r="E376" s="33">
        <f t="shared" si="5"/>
        <v>1</v>
      </c>
      <c r="F376" s="107">
        <v>420002</v>
      </c>
    </row>
    <row r="377" spans="1:6" ht="15.75">
      <c r="A377" s="101">
        <v>33543</v>
      </c>
      <c r="B377" s="105">
        <v>42000</v>
      </c>
      <c r="C377" s="33">
        <f t="shared" si="5"/>
        <v>1</v>
      </c>
      <c r="D377" s="34">
        <v>42000</v>
      </c>
      <c r="E377" s="33">
        <f t="shared" si="5"/>
        <v>1</v>
      </c>
      <c r="F377" s="107">
        <v>420002</v>
      </c>
    </row>
    <row r="378" spans="1:6" ht="15.75">
      <c r="A378" s="101">
        <v>33573</v>
      </c>
      <c r="B378" s="105">
        <v>42000</v>
      </c>
      <c r="C378" s="33">
        <f t="shared" si="5"/>
        <v>1</v>
      </c>
      <c r="D378" s="34">
        <v>42000</v>
      </c>
      <c r="E378" s="33">
        <f t="shared" si="5"/>
        <v>1</v>
      </c>
      <c r="F378" s="107">
        <v>420002</v>
      </c>
    </row>
    <row r="379" spans="1:6" ht="15.75">
      <c r="A379" s="101">
        <v>33604</v>
      </c>
      <c r="B379" s="105">
        <v>96037.33</v>
      </c>
      <c r="C379" s="33">
        <f t="shared" si="5"/>
        <v>2.286603095238095</v>
      </c>
      <c r="D379" s="34">
        <v>96037.33</v>
      </c>
      <c r="E379" s="33">
        <f t="shared" si="5"/>
        <v>2.286603095238095</v>
      </c>
      <c r="F379" s="107">
        <v>923262.76</v>
      </c>
    </row>
    <row r="380" spans="1:6" ht="15.75">
      <c r="A380" s="101">
        <v>33635</v>
      </c>
      <c r="B380" s="105">
        <v>96037.33</v>
      </c>
      <c r="C380" s="33">
        <f t="shared" si="5"/>
        <v>1</v>
      </c>
      <c r="D380" s="34">
        <v>96037.33</v>
      </c>
      <c r="E380" s="33">
        <f t="shared" si="5"/>
        <v>1</v>
      </c>
      <c r="F380" s="107">
        <v>923262.76</v>
      </c>
    </row>
    <row r="381" spans="1:6" ht="15.75">
      <c r="A381" s="101">
        <v>33664</v>
      </c>
      <c r="B381" s="105">
        <v>96037.33</v>
      </c>
      <c r="C381" s="33">
        <f t="shared" si="5"/>
        <v>1</v>
      </c>
      <c r="D381" s="34">
        <v>96037.33</v>
      </c>
      <c r="E381" s="33">
        <f t="shared" si="5"/>
        <v>1</v>
      </c>
      <c r="F381" s="107">
        <v>923262.76</v>
      </c>
    </row>
    <row r="382" spans="1:6" ht="15.75">
      <c r="A382" s="101">
        <v>33695</v>
      </c>
      <c r="B382" s="105">
        <v>96037.33</v>
      </c>
      <c r="C382" s="33">
        <f t="shared" si="5"/>
        <v>1</v>
      </c>
      <c r="D382" s="34">
        <v>96037.33</v>
      </c>
      <c r="E382" s="33">
        <f t="shared" si="5"/>
        <v>1</v>
      </c>
      <c r="F382" s="107">
        <v>923262.76</v>
      </c>
    </row>
    <row r="383" spans="1:6" ht="15.75">
      <c r="A383" s="101">
        <v>33725</v>
      </c>
      <c r="B383" s="105">
        <v>230000</v>
      </c>
      <c r="C383" s="33">
        <f t="shared" si="5"/>
        <v>2.3949020656863325</v>
      </c>
      <c r="D383" s="34">
        <v>230000</v>
      </c>
      <c r="E383" s="33">
        <f t="shared" si="5"/>
        <v>2.3949020656863325</v>
      </c>
      <c r="F383" s="107">
        <v>2126842.49</v>
      </c>
    </row>
    <row r="384" spans="1:6" ht="15.75">
      <c r="A384" s="101">
        <v>33756</v>
      </c>
      <c r="B384" s="105">
        <v>230000</v>
      </c>
      <c r="C384" s="33">
        <f t="shared" si="5"/>
        <v>1</v>
      </c>
      <c r="D384" s="34">
        <v>230000</v>
      </c>
      <c r="E384" s="33">
        <f t="shared" si="5"/>
        <v>1</v>
      </c>
      <c r="F384" s="107">
        <v>2126842.49</v>
      </c>
    </row>
    <row r="385" spans="1:6" ht="15.75">
      <c r="A385" s="101">
        <v>33786</v>
      </c>
      <c r="B385" s="105">
        <v>230000</v>
      </c>
      <c r="C385" s="33">
        <f t="shared" si="5"/>
        <v>1</v>
      </c>
      <c r="D385" s="34">
        <v>230000</v>
      </c>
      <c r="E385" s="33">
        <f t="shared" si="5"/>
        <v>1</v>
      </c>
      <c r="F385" s="107">
        <v>2126842.49</v>
      </c>
    </row>
    <row r="386" spans="1:6" ht="15.75">
      <c r="A386" s="101">
        <v>33817</v>
      </c>
      <c r="B386" s="105">
        <v>230000</v>
      </c>
      <c r="C386" s="33">
        <f t="shared" si="5"/>
        <v>1</v>
      </c>
      <c r="D386" s="34">
        <v>230000</v>
      </c>
      <c r="E386" s="33">
        <f t="shared" si="5"/>
        <v>1</v>
      </c>
      <c r="F386" s="107">
        <v>2126842.49</v>
      </c>
    </row>
    <row r="387" spans="1:6" ht="15.75">
      <c r="A387" s="101">
        <v>33848</v>
      </c>
      <c r="B387" s="105">
        <v>522186.94</v>
      </c>
      <c r="C387" s="33">
        <f t="shared" si="5"/>
        <v>2.270378</v>
      </c>
      <c r="D387" s="34">
        <v>522186.94</v>
      </c>
      <c r="E387" s="33">
        <f t="shared" si="5"/>
        <v>2.270378</v>
      </c>
      <c r="F387" s="107">
        <v>4780863.3</v>
      </c>
    </row>
    <row r="388" spans="1:6" ht="15.75">
      <c r="A388" s="101">
        <v>33878</v>
      </c>
      <c r="B388" s="105">
        <v>522186.94</v>
      </c>
      <c r="C388" s="33">
        <f t="shared" si="5"/>
        <v>1</v>
      </c>
      <c r="D388" s="34">
        <v>522186.94</v>
      </c>
      <c r="E388" s="33">
        <f t="shared" si="5"/>
        <v>1</v>
      </c>
      <c r="F388" s="107">
        <v>4780863.3</v>
      </c>
    </row>
    <row r="389" spans="1:6" ht="15.75">
      <c r="A389" s="101">
        <v>33909</v>
      </c>
      <c r="B389" s="105">
        <v>522186.94</v>
      </c>
      <c r="C389" s="33">
        <f t="shared" si="5"/>
        <v>1</v>
      </c>
      <c r="D389" s="34">
        <v>522186.94</v>
      </c>
      <c r="E389" s="33">
        <f t="shared" si="5"/>
        <v>1</v>
      </c>
      <c r="F389" s="107">
        <v>4780863.3</v>
      </c>
    </row>
    <row r="390" spans="1:6" ht="15.75">
      <c r="A390" s="101">
        <v>33939</v>
      </c>
      <c r="B390" s="105">
        <v>522186.94</v>
      </c>
      <c r="C390" s="33">
        <f t="shared" si="5"/>
        <v>1</v>
      </c>
      <c r="D390" s="34">
        <v>522186.94</v>
      </c>
      <c r="E390" s="33">
        <f t="shared" si="5"/>
        <v>1</v>
      </c>
      <c r="F390" s="107">
        <v>4780863.3</v>
      </c>
    </row>
    <row r="391" spans="1:6" ht="15.75">
      <c r="A391" s="101">
        <v>33970</v>
      </c>
      <c r="B391" s="105">
        <v>1250700</v>
      </c>
      <c r="C391" s="33">
        <f t="shared" si="5"/>
        <v>2.3951192651428626</v>
      </c>
      <c r="D391" s="34">
        <v>1250700</v>
      </c>
      <c r="E391" s="33">
        <f t="shared" si="5"/>
        <v>2.3951192651428626</v>
      </c>
      <c r="F391" s="107">
        <v>11532054.23</v>
      </c>
    </row>
    <row r="392" spans="1:6" ht="15.75">
      <c r="A392" s="101">
        <v>34001</v>
      </c>
      <c r="B392" s="105">
        <v>1250700</v>
      </c>
      <c r="C392" s="33">
        <f t="shared" si="5"/>
        <v>1</v>
      </c>
      <c r="D392" s="34">
        <v>1250700</v>
      </c>
      <c r="E392" s="33">
        <f t="shared" si="5"/>
        <v>1</v>
      </c>
      <c r="F392" s="107">
        <v>11532054.23</v>
      </c>
    </row>
    <row r="393" spans="1:6" ht="15.75">
      <c r="A393" s="101">
        <v>34029</v>
      </c>
      <c r="B393" s="105">
        <v>1709400</v>
      </c>
      <c r="C393" s="33">
        <f aca="true" t="shared" si="6" ref="C393:E456">B393/B392</f>
        <v>1.366754617414248</v>
      </c>
      <c r="D393" s="34">
        <v>1709400</v>
      </c>
      <c r="E393" s="33">
        <f t="shared" si="6"/>
        <v>1.366754617414248</v>
      </c>
      <c r="F393" s="107">
        <v>15760858.52</v>
      </c>
    </row>
    <row r="394" spans="1:6" ht="15.75">
      <c r="A394" s="101">
        <v>34060</v>
      </c>
      <c r="B394" s="105">
        <v>1709400</v>
      </c>
      <c r="C394" s="33">
        <f t="shared" si="6"/>
        <v>1</v>
      </c>
      <c r="D394" s="34">
        <v>1709400</v>
      </c>
      <c r="E394" s="33">
        <f t="shared" si="6"/>
        <v>1</v>
      </c>
      <c r="F394" s="107">
        <v>15760858.52</v>
      </c>
    </row>
    <row r="395" spans="1:6" ht="15.75">
      <c r="A395" s="101">
        <v>34090</v>
      </c>
      <c r="B395" s="105">
        <v>3303300</v>
      </c>
      <c r="C395" s="33">
        <f t="shared" si="6"/>
        <v>1.9324324324324325</v>
      </c>
      <c r="D395" s="34">
        <v>3303300</v>
      </c>
      <c r="E395" s="33">
        <f t="shared" si="6"/>
        <v>1.9324324324324325</v>
      </c>
      <c r="F395" s="107">
        <v>30214732.09</v>
      </c>
    </row>
    <row r="396" spans="1:6" ht="15.75">
      <c r="A396" s="101">
        <v>34121</v>
      </c>
      <c r="B396" s="105">
        <v>3303300</v>
      </c>
      <c r="C396" s="33">
        <f t="shared" si="6"/>
        <v>1</v>
      </c>
      <c r="D396" s="34">
        <v>3303300</v>
      </c>
      <c r="E396" s="33">
        <f t="shared" si="6"/>
        <v>1</v>
      </c>
      <c r="F396" s="107">
        <v>30214732.09</v>
      </c>
    </row>
    <row r="397" spans="1:6" ht="15.75">
      <c r="A397" s="101">
        <v>34151</v>
      </c>
      <c r="B397" s="105">
        <v>4639800</v>
      </c>
      <c r="C397" s="33">
        <f t="shared" si="6"/>
        <v>1.4045954045954046</v>
      </c>
      <c r="D397" s="34">
        <v>4639800</v>
      </c>
      <c r="E397" s="33">
        <f t="shared" si="6"/>
        <v>1.4045954045954046</v>
      </c>
      <c r="F397" s="107">
        <v>42439310.55</v>
      </c>
    </row>
    <row r="398" spans="1:6" ht="15.75">
      <c r="A398" s="101">
        <v>34182</v>
      </c>
      <c r="B398" s="105">
        <v>5534</v>
      </c>
      <c r="C398" s="33">
        <f>B398*1000/B397</f>
        <v>1.1927238243027716</v>
      </c>
      <c r="D398" s="34">
        <v>5534</v>
      </c>
      <c r="E398" s="33">
        <f>D398*1000/D397</f>
        <v>1.1927238243027716</v>
      </c>
      <c r="F398" s="107">
        <v>50613.12</v>
      </c>
    </row>
    <row r="399" spans="1:6" ht="15.75">
      <c r="A399" s="101">
        <v>34213</v>
      </c>
      <c r="B399" s="105">
        <v>9606</v>
      </c>
      <c r="C399" s="33">
        <f t="shared" si="6"/>
        <v>1.7358149620527648</v>
      </c>
      <c r="D399" s="34">
        <v>9606</v>
      </c>
      <c r="E399" s="33">
        <f t="shared" si="6"/>
        <v>1.7358149620527648</v>
      </c>
      <c r="F399" s="107">
        <v>86414.97</v>
      </c>
    </row>
    <row r="400" spans="1:6" ht="15.75">
      <c r="A400" s="101">
        <v>34243</v>
      </c>
      <c r="B400" s="105">
        <v>12024</v>
      </c>
      <c r="C400" s="33">
        <f t="shared" si="6"/>
        <v>1.2517176764522173</v>
      </c>
      <c r="D400" s="34">
        <v>12024</v>
      </c>
      <c r="E400" s="33">
        <f t="shared" si="6"/>
        <v>1.2517176764522173</v>
      </c>
      <c r="F400" s="107">
        <v>108165.62</v>
      </c>
    </row>
    <row r="401" spans="1:8" ht="15.75">
      <c r="A401" s="101">
        <v>34274</v>
      </c>
      <c r="B401" s="141">
        <v>15021</v>
      </c>
      <c r="C401" s="33">
        <f t="shared" si="6"/>
        <v>1.249251497005988</v>
      </c>
      <c r="D401" s="34">
        <v>15021</v>
      </c>
      <c r="E401" s="33">
        <f t="shared" si="6"/>
        <v>1.249251497005988</v>
      </c>
      <c r="F401" s="107">
        <v>135120.49</v>
      </c>
      <c r="G401" s="29"/>
      <c r="H401" s="29"/>
    </row>
    <row r="402" spans="1:8" ht="15.75">
      <c r="A402" s="101">
        <v>34304</v>
      </c>
      <c r="B402" s="141">
        <v>18760</v>
      </c>
      <c r="C402" s="33">
        <f t="shared" si="6"/>
        <v>1.2489181812129686</v>
      </c>
      <c r="D402" s="34">
        <v>18760</v>
      </c>
      <c r="E402" s="33">
        <f t="shared" si="6"/>
        <v>1.2489181812129686</v>
      </c>
      <c r="F402" s="107">
        <v>168751.98</v>
      </c>
      <c r="G402" s="29"/>
      <c r="H402" s="29"/>
    </row>
    <row r="403" spans="1:8" ht="15.75">
      <c r="A403" s="101">
        <v>34335</v>
      </c>
      <c r="B403" s="141">
        <v>32882</v>
      </c>
      <c r="C403" s="33">
        <f t="shared" si="6"/>
        <v>1.752771855010661</v>
      </c>
      <c r="D403" s="34">
        <v>32882</v>
      </c>
      <c r="E403" s="33">
        <f t="shared" si="6"/>
        <v>1.752771855010661</v>
      </c>
      <c r="F403" s="107">
        <v>295795.39</v>
      </c>
      <c r="G403" s="29"/>
      <c r="H403" s="29"/>
    </row>
    <row r="404" spans="1:8" ht="15.75">
      <c r="A404" s="101">
        <v>34366</v>
      </c>
      <c r="B404" s="141">
        <v>42829</v>
      </c>
      <c r="C404" s="33">
        <f t="shared" si="6"/>
        <v>1.3025059302962108</v>
      </c>
      <c r="D404" s="34">
        <v>42829</v>
      </c>
      <c r="E404" s="33">
        <f t="shared" si="6"/>
        <v>1.3025059302962108</v>
      </c>
      <c r="F404" s="107">
        <v>385273.5</v>
      </c>
      <c r="G404" s="29"/>
      <c r="H404" s="29"/>
    </row>
    <row r="405" spans="1:8" ht="15.75">
      <c r="A405" s="101">
        <v>34394</v>
      </c>
      <c r="B405" s="140">
        <v>64.79</v>
      </c>
      <c r="C405" s="33">
        <v>1</v>
      </c>
      <c r="D405" s="34">
        <v>64.79</v>
      </c>
      <c r="E405" s="33">
        <v>1</v>
      </c>
      <c r="F405" s="107">
        <v>582.86</v>
      </c>
      <c r="H405" s="35"/>
    </row>
    <row r="406" spans="1:8" ht="15.75">
      <c r="A406" s="101">
        <v>34425</v>
      </c>
      <c r="B406" s="140">
        <v>64.79</v>
      </c>
      <c r="C406" s="33">
        <v>1</v>
      </c>
      <c r="D406" s="34">
        <v>64.79</v>
      </c>
      <c r="E406" s="33">
        <v>1</v>
      </c>
      <c r="F406" s="107">
        <v>582.86</v>
      </c>
      <c r="H406" s="35"/>
    </row>
    <row r="407" spans="1:6" ht="15.75">
      <c r="A407" s="101">
        <v>34455</v>
      </c>
      <c r="B407" s="140">
        <v>64.79</v>
      </c>
      <c r="C407" s="33">
        <v>1</v>
      </c>
      <c r="D407" s="34">
        <v>64.79</v>
      </c>
      <c r="E407" s="33">
        <v>1</v>
      </c>
      <c r="F407" s="107">
        <v>582.86</v>
      </c>
    </row>
    <row r="408" spans="1:6" ht="15.75">
      <c r="A408" s="101">
        <v>34486</v>
      </c>
      <c r="B408" s="140">
        <v>64.79</v>
      </c>
      <c r="C408" s="33">
        <v>1</v>
      </c>
      <c r="D408" s="34">
        <v>64.79</v>
      </c>
      <c r="E408" s="33">
        <v>1</v>
      </c>
      <c r="F408" s="107">
        <v>582.86</v>
      </c>
    </row>
    <row r="409" spans="1:6" ht="15.75">
      <c r="A409" s="101">
        <v>34516</v>
      </c>
      <c r="B409" s="140">
        <v>64.79</v>
      </c>
      <c r="C409" s="33">
        <v>1</v>
      </c>
      <c r="D409" s="34">
        <v>64.79</v>
      </c>
      <c r="E409" s="33">
        <v>1</v>
      </c>
      <c r="F409" s="107">
        <v>582.86</v>
      </c>
    </row>
    <row r="410" spans="1:6" ht="15.75">
      <c r="A410" s="101">
        <v>34547</v>
      </c>
      <c r="B410" s="140">
        <v>64.79</v>
      </c>
      <c r="C410" s="33">
        <f t="shared" si="6"/>
        <v>1</v>
      </c>
      <c r="D410" s="34">
        <v>64.79</v>
      </c>
      <c r="E410" s="33">
        <f t="shared" si="6"/>
        <v>1</v>
      </c>
      <c r="F410" s="107">
        <v>582.86</v>
      </c>
    </row>
    <row r="411" spans="1:6" ht="15.75">
      <c r="A411" s="101">
        <v>34578</v>
      </c>
      <c r="B411" s="105">
        <v>70</v>
      </c>
      <c r="C411" s="33">
        <f t="shared" si="6"/>
        <v>1.0804136440808765</v>
      </c>
      <c r="D411" s="34">
        <v>70</v>
      </c>
      <c r="E411" s="33">
        <f t="shared" si="6"/>
        <v>1.0804136440808765</v>
      </c>
      <c r="F411" s="107">
        <v>582.86</v>
      </c>
    </row>
    <row r="412" spans="1:6" ht="15.75">
      <c r="A412" s="101">
        <v>34608</v>
      </c>
      <c r="B412" s="105">
        <v>70</v>
      </c>
      <c r="C412" s="33">
        <f t="shared" si="6"/>
        <v>1</v>
      </c>
      <c r="D412" s="34">
        <v>70</v>
      </c>
      <c r="E412" s="33">
        <f t="shared" si="6"/>
        <v>1</v>
      </c>
      <c r="F412" s="107">
        <v>582.86</v>
      </c>
    </row>
    <row r="413" spans="1:8" ht="15.75">
      <c r="A413" s="101">
        <v>34639</v>
      </c>
      <c r="B413" s="105">
        <v>70</v>
      </c>
      <c r="C413" s="33">
        <f t="shared" si="6"/>
        <v>1</v>
      </c>
      <c r="D413" s="34">
        <v>70</v>
      </c>
      <c r="E413" s="33">
        <f t="shared" si="6"/>
        <v>1</v>
      </c>
      <c r="F413" s="107">
        <v>582.86</v>
      </c>
      <c r="H413" s="29"/>
    </row>
    <row r="414" spans="1:6" ht="15.75">
      <c r="A414" s="101">
        <v>34669</v>
      </c>
      <c r="B414" s="105">
        <v>70</v>
      </c>
      <c r="C414" s="33">
        <f t="shared" si="6"/>
        <v>1</v>
      </c>
      <c r="D414" s="34">
        <v>70</v>
      </c>
      <c r="E414" s="33">
        <f t="shared" si="6"/>
        <v>1</v>
      </c>
      <c r="F414" s="107">
        <v>582.86</v>
      </c>
    </row>
    <row r="415" spans="1:10" ht="15.75">
      <c r="A415" s="101">
        <v>34700</v>
      </c>
      <c r="B415" s="105">
        <v>70</v>
      </c>
      <c r="C415" s="33">
        <f t="shared" si="6"/>
        <v>1</v>
      </c>
      <c r="D415" s="34">
        <v>70</v>
      </c>
      <c r="E415" s="33">
        <f t="shared" si="6"/>
        <v>1</v>
      </c>
      <c r="F415" s="107">
        <v>582.86</v>
      </c>
      <c r="H415" s="29"/>
      <c r="I415" s="126"/>
      <c r="J415" s="35"/>
    </row>
    <row r="416" spans="1:10" ht="15.75">
      <c r="A416" s="101">
        <v>34731</v>
      </c>
      <c r="B416" s="105">
        <v>70</v>
      </c>
      <c r="C416" s="33">
        <f t="shared" si="6"/>
        <v>1</v>
      </c>
      <c r="D416" s="34">
        <v>70</v>
      </c>
      <c r="E416" s="33">
        <f t="shared" si="6"/>
        <v>1</v>
      </c>
      <c r="F416" s="107">
        <v>582.86</v>
      </c>
      <c r="H416" s="29"/>
      <c r="I416" s="126"/>
      <c r="J416" s="35"/>
    </row>
    <row r="417" spans="1:10" ht="15.75">
      <c r="A417" s="101">
        <v>34759</v>
      </c>
      <c r="B417" s="105">
        <v>70</v>
      </c>
      <c r="C417" s="33">
        <f t="shared" si="6"/>
        <v>1</v>
      </c>
      <c r="D417" s="34">
        <v>70</v>
      </c>
      <c r="E417" s="33">
        <f t="shared" si="6"/>
        <v>1</v>
      </c>
      <c r="F417" s="107">
        <v>582.86</v>
      </c>
      <c r="H417" s="29"/>
      <c r="I417" s="126"/>
      <c r="J417" s="35"/>
    </row>
    <row r="418" spans="1:10" ht="15.75">
      <c r="A418" s="101">
        <v>34790</v>
      </c>
      <c r="B418" s="105">
        <v>70</v>
      </c>
      <c r="C418" s="33">
        <f t="shared" si="6"/>
        <v>1</v>
      </c>
      <c r="D418" s="34">
        <v>70</v>
      </c>
      <c r="E418" s="33">
        <f t="shared" si="6"/>
        <v>1</v>
      </c>
      <c r="F418" s="107">
        <v>582.86</v>
      </c>
      <c r="H418" s="29"/>
      <c r="I418" s="126"/>
      <c r="J418" s="35"/>
    </row>
    <row r="419" spans="1:10" ht="15.75">
      <c r="A419" s="101">
        <v>34820</v>
      </c>
      <c r="B419" s="105">
        <v>100</v>
      </c>
      <c r="C419" s="33">
        <f t="shared" si="6"/>
        <v>1.4285714285714286</v>
      </c>
      <c r="D419" s="34">
        <v>100</v>
      </c>
      <c r="E419" s="33">
        <f t="shared" si="6"/>
        <v>1.4285714285714286</v>
      </c>
      <c r="F419" s="107">
        <v>832.66</v>
      </c>
      <c r="H419" s="29"/>
      <c r="I419" s="126"/>
      <c r="J419" s="35"/>
    </row>
    <row r="420" spans="1:9" ht="15.75">
      <c r="A420" s="101">
        <v>34851</v>
      </c>
      <c r="B420" s="105">
        <v>100</v>
      </c>
      <c r="C420" s="33">
        <f t="shared" si="6"/>
        <v>1</v>
      </c>
      <c r="D420" s="34">
        <v>100</v>
      </c>
      <c r="E420" s="33">
        <f t="shared" si="6"/>
        <v>1</v>
      </c>
      <c r="F420" s="107">
        <v>832.66</v>
      </c>
      <c r="H420" s="29"/>
      <c r="I420" s="126"/>
    </row>
    <row r="421" spans="1:10" ht="15.75">
      <c r="A421" s="101">
        <v>34881</v>
      </c>
      <c r="B421" s="105">
        <v>100</v>
      </c>
      <c r="C421" s="33">
        <f t="shared" si="6"/>
        <v>1</v>
      </c>
      <c r="D421" s="34">
        <v>100</v>
      </c>
      <c r="E421" s="33">
        <f t="shared" si="6"/>
        <v>1</v>
      </c>
      <c r="F421" s="107">
        <v>832.66</v>
      </c>
      <c r="H421" s="29"/>
      <c r="I421" s="126"/>
      <c r="J421" s="35"/>
    </row>
    <row r="422" spans="1:10" ht="15.75">
      <c r="A422" s="101">
        <v>34912</v>
      </c>
      <c r="B422" s="105">
        <v>100</v>
      </c>
      <c r="C422" s="33">
        <f t="shared" si="6"/>
        <v>1</v>
      </c>
      <c r="D422" s="34">
        <v>100</v>
      </c>
      <c r="E422" s="33">
        <f t="shared" si="6"/>
        <v>1</v>
      </c>
      <c r="F422" s="107">
        <v>832.66</v>
      </c>
      <c r="H422" s="29"/>
      <c r="I422" s="126"/>
      <c r="J422" s="35"/>
    </row>
    <row r="423" spans="1:9" ht="15.75">
      <c r="A423" s="101">
        <v>34943</v>
      </c>
      <c r="B423" s="105">
        <v>100</v>
      </c>
      <c r="C423" s="33">
        <f t="shared" si="6"/>
        <v>1</v>
      </c>
      <c r="D423" s="34">
        <v>100</v>
      </c>
      <c r="E423" s="33">
        <f t="shared" si="6"/>
        <v>1</v>
      </c>
      <c r="F423" s="107">
        <v>832.66</v>
      </c>
      <c r="H423" s="29"/>
      <c r="I423" s="126"/>
    </row>
    <row r="424" spans="1:8" ht="15.75">
      <c r="A424" s="101">
        <v>34973</v>
      </c>
      <c r="B424" s="105">
        <v>100</v>
      </c>
      <c r="C424" s="33">
        <f t="shared" si="6"/>
        <v>1</v>
      </c>
      <c r="D424" s="34">
        <v>100</v>
      </c>
      <c r="E424" s="33">
        <f t="shared" si="6"/>
        <v>1</v>
      </c>
      <c r="F424" s="107">
        <v>832.66</v>
      </c>
      <c r="H424" s="29"/>
    </row>
    <row r="425" spans="1:8" ht="15.75">
      <c r="A425" s="101">
        <v>35004</v>
      </c>
      <c r="B425" s="105">
        <v>100</v>
      </c>
      <c r="C425" s="33">
        <f t="shared" si="6"/>
        <v>1</v>
      </c>
      <c r="D425" s="34">
        <v>100</v>
      </c>
      <c r="E425" s="33">
        <f t="shared" si="6"/>
        <v>1</v>
      </c>
      <c r="F425" s="107">
        <v>832.66</v>
      </c>
      <c r="H425" s="29"/>
    </row>
    <row r="426" spans="1:10" ht="15.75">
      <c r="A426" s="101">
        <v>35034</v>
      </c>
      <c r="B426" s="105">
        <v>100</v>
      </c>
      <c r="C426" s="33">
        <f t="shared" si="6"/>
        <v>1</v>
      </c>
      <c r="D426" s="34">
        <v>100</v>
      </c>
      <c r="E426" s="33">
        <f t="shared" si="6"/>
        <v>1</v>
      </c>
      <c r="F426" s="107">
        <v>832.66</v>
      </c>
      <c r="H426" s="29"/>
      <c r="J426" s="35"/>
    </row>
    <row r="427" spans="1:8" ht="15.75">
      <c r="A427" s="101">
        <v>35065</v>
      </c>
      <c r="B427" s="105">
        <v>100</v>
      </c>
      <c r="C427" s="33">
        <f t="shared" si="6"/>
        <v>1</v>
      </c>
      <c r="D427" s="34">
        <v>100</v>
      </c>
      <c r="E427" s="33">
        <f t="shared" si="6"/>
        <v>1</v>
      </c>
      <c r="F427" s="107">
        <v>832.66</v>
      </c>
      <c r="H427" s="29"/>
    </row>
    <row r="428" spans="1:8" ht="15.75">
      <c r="A428" s="101">
        <v>35096</v>
      </c>
      <c r="B428" s="105">
        <v>100</v>
      </c>
      <c r="C428" s="33">
        <f t="shared" si="6"/>
        <v>1</v>
      </c>
      <c r="D428" s="34">
        <v>100</v>
      </c>
      <c r="E428" s="33">
        <f t="shared" si="6"/>
        <v>1</v>
      </c>
      <c r="F428" s="107">
        <v>832.66</v>
      </c>
      <c r="H428" s="29"/>
    </row>
    <row r="429" spans="1:6" ht="15.75">
      <c r="A429" s="101">
        <v>35125</v>
      </c>
      <c r="B429" s="105">
        <v>100</v>
      </c>
      <c r="C429" s="33">
        <f t="shared" si="6"/>
        <v>1</v>
      </c>
      <c r="D429" s="34">
        <v>100</v>
      </c>
      <c r="E429" s="33">
        <f t="shared" si="6"/>
        <v>1</v>
      </c>
      <c r="F429" s="107">
        <v>832.66</v>
      </c>
    </row>
    <row r="430" spans="1:6" ht="15.75">
      <c r="A430" s="101">
        <v>35156</v>
      </c>
      <c r="B430" s="105">
        <v>100</v>
      </c>
      <c r="C430" s="33">
        <f t="shared" si="6"/>
        <v>1</v>
      </c>
      <c r="D430" s="34">
        <v>100</v>
      </c>
      <c r="E430" s="33">
        <f t="shared" si="6"/>
        <v>1</v>
      </c>
      <c r="F430" s="107">
        <v>832.66</v>
      </c>
    </row>
    <row r="431" spans="1:6" ht="15.75">
      <c r="A431" s="101">
        <v>35186</v>
      </c>
      <c r="B431" s="105">
        <v>112</v>
      </c>
      <c r="C431" s="33">
        <f t="shared" si="6"/>
        <v>1.12</v>
      </c>
      <c r="D431" s="34">
        <v>112</v>
      </c>
      <c r="E431" s="33">
        <f t="shared" si="6"/>
        <v>1.12</v>
      </c>
      <c r="F431" s="107">
        <v>957.56</v>
      </c>
    </row>
    <row r="432" spans="1:6" ht="15.75">
      <c r="A432" s="101">
        <v>35217</v>
      </c>
      <c r="B432" s="105">
        <v>112</v>
      </c>
      <c r="C432" s="33">
        <f t="shared" si="6"/>
        <v>1</v>
      </c>
      <c r="D432" s="34">
        <v>112</v>
      </c>
      <c r="E432" s="33">
        <f t="shared" si="6"/>
        <v>1</v>
      </c>
      <c r="F432" s="107">
        <v>957.56</v>
      </c>
    </row>
    <row r="433" spans="1:6" ht="15.75">
      <c r="A433" s="101">
        <v>35247</v>
      </c>
      <c r="B433" s="105">
        <v>112</v>
      </c>
      <c r="C433" s="33">
        <f t="shared" si="6"/>
        <v>1</v>
      </c>
      <c r="D433" s="34">
        <v>112</v>
      </c>
      <c r="E433" s="33">
        <f t="shared" si="6"/>
        <v>1</v>
      </c>
      <c r="F433" s="107">
        <v>957.56</v>
      </c>
    </row>
    <row r="434" spans="1:6" ht="15.75">
      <c r="A434" s="101">
        <v>35278</v>
      </c>
      <c r="B434" s="105">
        <v>112</v>
      </c>
      <c r="C434" s="33">
        <f t="shared" si="6"/>
        <v>1</v>
      </c>
      <c r="D434" s="34">
        <v>112</v>
      </c>
      <c r="E434" s="33">
        <f t="shared" si="6"/>
        <v>1</v>
      </c>
      <c r="F434" s="107">
        <v>957.56</v>
      </c>
    </row>
    <row r="435" spans="1:6" ht="15.75">
      <c r="A435" s="101">
        <v>35309</v>
      </c>
      <c r="B435" s="105">
        <v>112</v>
      </c>
      <c r="C435" s="33">
        <f t="shared" si="6"/>
        <v>1</v>
      </c>
      <c r="D435" s="34">
        <v>112</v>
      </c>
      <c r="E435" s="33">
        <f t="shared" si="6"/>
        <v>1</v>
      </c>
      <c r="F435" s="107">
        <v>957.56</v>
      </c>
    </row>
    <row r="436" spans="1:6" ht="15.75">
      <c r="A436" s="101">
        <v>35339</v>
      </c>
      <c r="B436" s="105">
        <v>112</v>
      </c>
      <c r="C436" s="33">
        <f t="shared" si="6"/>
        <v>1</v>
      </c>
      <c r="D436" s="34">
        <v>112</v>
      </c>
      <c r="E436" s="33">
        <f t="shared" si="6"/>
        <v>1</v>
      </c>
      <c r="F436" s="107">
        <v>957.56</v>
      </c>
    </row>
    <row r="437" spans="1:6" ht="15.75">
      <c r="A437" s="101">
        <v>35370</v>
      </c>
      <c r="B437" s="105">
        <v>112</v>
      </c>
      <c r="C437" s="33">
        <f t="shared" si="6"/>
        <v>1</v>
      </c>
      <c r="D437" s="34">
        <v>112</v>
      </c>
      <c r="E437" s="33">
        <f t="shared" si="6"/>
        <v>1</v>
      </c>
      <c r="F437" s="107">
        <v>957.56</v>
      </c>
    </row>
    <row r="438" spans="1:6" ht="15.75">
      <c r="A438" s="101">
        <v>35400</v>
      </c>
      <c r="B438" s="105">
        <v>112</v>
      </c>
      <c r="C438" s="33">
        <f t="shared" si="6"/>
        <v>1</v>
      </c>
      <c r="D438" s="34">
        <v>112</v>
      </c>
      <c r="E438" s="33">
        <f t="shared" si="6"/>
        <v>1</v>
      </c>
      <c r="F438" s="107">
        <v>957.56</v>
      </c>
    </row>
    <row r="439" spans="1:6" ht="15.75">
      <c r="A439" s="101">
        <v>35431</v>
      </c>
      <c r="B439" s="105">
        <v>112</v>
      </c>
      <c r="C439" s="33">
        <f t="shared" si="6"/>
        <v>1</v>
      </c>
      <c r="D439" s="34">
        <v>112</v>
      </c>
      <c r="E439" s="33">
        <f t="shared" si="6"/>
        <v>1</v>
      </c>
      <c r="F439" s="107">
        <v>957.56</v>
      </c>
    </row>
    <row r="440" spans="1:6" ht="15.75">
      <c r="A440" s="101">
        <v>35462</v>
      </c>
      <c r="B440" s="105">
        <v>112</v>
      </c>
      <c r="C440" s="33">
        <f t="shared" si="6"/>
        <v>1</v>
      </c>
      <c r="D440" s="34">
        <v>112</v>
      </c>
      <c r="E440" s="33">
        <f t="shared" si="6"/>
        <v>1</v>
      </c>
      <c r="F440" s="107">
        <v>957.56</v>
      </c>
    </row>
    <row r="441" spans="1:6" ht="15.75">
      <c r="A441" s="101">
        <v>35490</v>
      </c>
      <c r="B441" s="105">
        <v>112</v>
      </c>
      <c r="C441" s="33">
        <f t="shared" si="6"/>
        <v>1</v>
      </c>
      <c r="D441" s="34">
        <v>112</v>
      </c>
      <c r="E441" s="33">
        <f t="shared" si="6"/>
        <v>1</v>
      </c>
      <c r="F441" s="107">
        <v>957.56</v>
      </c>
    </row>
    <row r="442" spans="1:6" ht="15.75">
      <c r="A442" s="101">
        <v>35521</v>
      </c>
      <c r="B442" s="105">
        <v>112</v>
      </c>
      <c r="C442" s="33">
        <f t="shared" si="6"/>
        <v>1</v>
      </c>
      <c r="D442" s="34">
        <v>112</v>
      </c>
      <c r="E442" s="33">
        <f t="shared" si="6"/>
        <v>1</v>
      </c>
      <c r="F442" s="107">
        <v>957.56</v>
      </c>
    </row>
    <row r="443" spans="1:6" ht="15.75">
      <c r="A443" s="101">
        <v>35551</v>
      </c>
      <c r="B443" s="105">
        <v>120</v>
      </c>
      <c r="C443" s="33">
        <f t="shared" si="6"/>
        <v>1.0714285714285714</v>
      </c>
      <c r="D443" s="34">
        <v>120</v>
      </c>
      <c r="E443" s="33">
        <f t="shared" si="6"/>
        <v>1.0714285714285714</v>
      </c>
      <c r="F443" s="107">
        <v>957.56</v>
      </c>
    </row>
    <row r="444" spans="1:6" ht="15.75">
      <c r="A444" s="101">
        <v>35582</v>
      </c>
      <c r="B444" s="105">
        <v>120</v>
      </c>
      <c r="C444" s="33">
        <f t="shared" si="6"/>
        <v>1</v>
      </c>
      <c r="D444" s="34">
        <v>120</v>
      </c>
      <c r="E444" s="33">
        <f t="shared" si="6"/>
        <v>1</v>
      </c>
      <c r="F444" s="107">
        <v>1031.87</v>
      </c>
    </row>
    <row r="445" spans="1:6" ht="15.75">
      <c r="A445" s="101">
        <v>35612</v>
      </c>
      <c r="B445" s="105">
        <v>120</v>
      </c>
      <c r="C445" s="33">
        <f t="shared" si="6"/>
        <v>1</v>
      </c>
      <c r="D445" s="34">
        <v>120</v>
      </c>
      <c r="E445" s="33">
        <f t="shared" si="6"/>
        <v>1</v>
      </c>
      <c r="F445" s="107">
        <v>1031.87</v>
      </c>
    </row>
    <row r="446" spans="1:6" ht="15.75">
      <c r="A446" s="101">
        <v>35643</v>
      </c>
      <c r="B446" s="105">
        <v>120</v>
      </c>
      <c r="C446" s="33">
        <f t="shared" si="6"/>
        <v>1</v>
      </c>
      <c r="D446" s="34">
        <v>120</v>
      </c>
      <c r="E446" s="33">
        <f t="shared" si="6"/>
        <v>1</v>
      </c>
      <c r="F446" s="107">
        <v>1031.87</v>
      </c>
    </row>
    <row r="447" spans="1:6" ht="15.75">
      <c r="A447" s="101">
        <v>35674</v>
      </c>
      <c r="B447" s="105">
        <v>120</v>
      </c>
      <c r="C447" s="33">
        <f t="shared" si="6"/>
        <v>1</v>
      </c>
      <c r="D447" s="34">
        <v>120</v>
      </c>
      <c r="E447" s="33">
        <f t="shared" si="6"/>
        <v>1</v>
      </c>
      <c r="F447" s="107">
        <v>1031.87</v>
      </c>
    </row>
    <row r="448" spans="1:6" ht="15.75">
      <c r="A448" s="101">
        <v>35704</v>
      </c>
      <c r="B448" s="105">
        <v>120</v>
      </c>
      <c r="C448" s="33">
        <f t="shared" si="6"/>
        <v>1</v>
      </c>
      <c r="D448" s="34">
        <v>120</v>
      </c>
      <c r="E448" s="33">
        <f t="shared" si="6"/>
        <v>1</v>
      </c>
      <c r="F448" s="107">
        <v>1031.87</v>
      </c>
    </row>
    <row r="449" spans="1:6" ht="15.75">
      <c r="A449" s="101">
        <v>35735</v>
      </c>
      <c r="B449" s="105">
        <v>120</v>
      </c>
      <c r="C449" s="33">
        <f t="shared" si="6"/>
        <v>1</v>
      </c>
      <c r="D449" s="34">
        <v>120</v>
      </c>
      <c r="E449" s="33">
        <f t="shared" si="6"/>
        <v>1</v>
      </c>
      <c r="F449" s="107">
        <v>1031.87</v>
      </c>
    </row>
    <row r="450" spans="1:6" ht="15.75">
      <c r="A450" s="101">
        <v>35765</v>
      </c>
      <c r="B450" s="105">
        <v>120</v>
      </c>
      <c r="C450" s="33">
        <f t="shared" si="6"/>
        <v>1</v>
      </c>
      <c r="D450" s="34">
        <v>120</v>
      </c>
      <c r="E450" s="33">
        <f t="shared" si="6"/>
        <v>1</v>
      </c>
      <c r="F450" s="107">
        <v>1031.87</v>
      </c>
    </row>
    <row r="451" spans="1:6" ht="15.75">
      <c r="A451" s="101">
        <v>35796</v>
      </c>
      <c r="B451" s="105">
        <v>120</v>
      </c>
      <c r="C451" s="33">
        <f t="shared" si="6"/>
        <v>1</v>
      </c>
      <c r="D451" s="34">
        <v>120</v>
      </c>
      <c r="E451" s="33">
        <f t="shared" si="6"/>
        <v>1</v>
      </c>
      <c r="F451" s="107">
        <v>1031.87</v>
      </c>
    </row>
    <row r="452" spans="1:6" ht="15.75">
      <c r="A452" s="101">
        <v>35827</v>
      </c>
      <c r="B452" s="105">
        <v>120</v>
      </c>
      <c r="C452" s="33">
        <f t="shared" si="6"/>
        <v>1</v>
      </c>
      <c r="D452" s="34">
        <v>120</v>
      </c>
      <c r="E452" s="33">
        <f t="shared" si="6"/>
        <v>1</v>
      </c>
      <c r="F452" s="107">
        <v>1031.87</v>
      </c>
    </row>
    <row r="453" spans="1:6" ht="15.75">
      <c r="A453" s="101">
        <v>35855</v>
      </c>
      <c r="B453" s="105">
        <v>120</v>
      </c>
      <c r="C453" s="33">
        <f t="shared" si="6"/>
        <v>1</v>
      </c>
      <c r="D453" s="34">
        <v>120</v>
      </c>
      <c r="E453" s="33">
        <f t="shared" si="6"/>
        <v>1</v>
      </c>
      <c r="F453" s="107">
        <v>1031.87</v>
      </c>
    </row>
    <row r="454" spans="1:6" ht="15.75">
      <c r="A454" s="101">
        <v>35886</v>
      </c>
      <c r="B454" s="105">
        <v>120</v>
      </c>
      <c r="C454" s="33">
        <f t="shared" si="6"/>
        <v>1</v>
      </c>
      <c r="D454" s="34">
        <v>120</v>
      </c>
      <c r="E454" s="33">
        <f t="shared" si="6"/>
        <v>1</v>
      </c>
      <c r="F454" s="107">
        <v>1031.87</v>
      </c>
    </row>
    <row r="455" spans="1:6" ht="15.75">
      <c r="A455" s="101">
        <v>35916</v>
      </c>
      <c r="B455" s="105">
        <v>130</v>
      </c>
      <c r="C455" s="33">
        <f t="shared" si="6"/>
        <v>1.0833333333333333</v>
      </c>
      <c r="D455" s="34">
        <v>130</v>
      </c>
      <c r="E455" s="33">
        <f t="shared" si="6"/>
        <v>1.0833333333333333</v>
      </c>
      <c r="F455" s="107">
        <v>1031.87</v>
      </c>
    </row>
    <row r="456" spans="1:6" ht="15.75">
      <c r="A456" s="101">
        <v>35947</v>
      </c>
      <c r="B456" s="105">
        <v>130</v>
      </c>
      <c r="C456" s="33">
        <f t="shared" si="6"/>
        <v>1</v>
      </c>
      <c r="D456" s="34">
        <v>130</v>
      </c>
      <c r="E456" s="33">
        <f t="shared" si="6"/>
        <v>1</v>
      </c>
      <c r="F456" s="107">
        <v>1081.5</v>
      </c>
    </row>
    <row r="457" spans="1:6" ht="15.75">
      <c r="A457" s="101">
        <v>35977</v>
      </c>
      <c r="B457" s="105">
        <v>130</v>
      </c>
      <c r="C457" s="33">
        <f aca="true" t="shared" si="7" ref="C457:E472">B457/B456</f>
        <v>1</v>
      </c>
      <c r="D457" s="34">
        <v>130</v>
      </c>
      <c r="E457" s="33">
        <f t="shared" si="7"/>
        <v>1</v>
      </c>
      <c r="F457" s="107">
        <v>1081.5</v>
      </c>
    </row>
    <row r="458" spans="1:6" ht="15.75">
      <c r="A458" s="101">
        <v>36008</v>
      </c>
      <c r="B458" s="105">
        <v>130</v>
      </c>
      <c r="C458" s="33">
        <f t="shared" si="7"/>
        <v>1</v>
      </c>
      <c r="D458" s="34">
        <v>130</v>
      </c>
      <c r="E458" s="33">
        <f t="shared" si="7"/>
        <v>1</v>
      </c>
      <c r="F458" s="107">
        <v>1081.5</v>
      </c>
    </row>
    <row r="459" spans="1:6" ht="15.75">
      <c r="A459" s="101">
        <v>36039</v>
      </c>
      <c r="B459" s="105">
        <v>130</v>
      </c>
      <c r="C459" s="33">
        <f t="shared" si="7"/>
        <v>1</v>
      </c>
      <c r="D459" s="34">
        <v>130</v>
      </c>
      <c r="E459" s="33">
        <f t="shared" si="7"/>
        <v>1</v>
      </c>
      <c r="F459" s="107">
        <v>1081.5</v>
      </c>
    </row>
    <row r="460" spans="1:6" ht="15.75">
      <c r="A460" s="101">
        <v>36069</v>
      </c>
      <c r="B460" s="105">
        <v>130</v>
      </c>
      <c r="C460" s="33">
        <f t="shared" si="7"/>
        <v>1</v>
      </c>
      <c r="D460" s="34">
        <v>130</v>
      </c>
      <c r="E460" s="33">
        <f t="shared" si="7"/>
        <v>1</v>
      </c>
      <c r="F460" s="107">
        <v>1081.5</v>
      </c>
    </row>
    <row r="461" spans="1:6" ht="15.75">
      <c r="A461" s="101">
        <v>36100</v>
      </c>
      <c r="B461" s="105">
        <v>130</v>
      </c>
      <c r="C461" s="33">
        <f t="shared" si="7"/>
        <v>1</v>
      </c>
      <c r="D461" s="34">
        <v>130</v>
      </c>
      <c r="E461" s="33">
        <f t="shared" si="7"/>
        <v>1</v>
      </c>
      <c r="F461" s="107">
        <v>1081.5</v>
      </c>
    </row>
    <row r="462" spans="1:6" ht="15.75">
      <c r="A462" s="101">
        <v>36130</v>
      </c>
      <c r="B462" s="105">
        <v>130</v>
      </c>
      <c r="C462" s="33">
        <f t="shared" si="7"/>
        <v>1</v>
      </c>
      <c r="D462" s="34">
        <v>130</v>
      </c>
      <c r="E462" s="33">
        <f t="shared" si="7"/>
        <v>1</v>
      </c>
      <c r="F462" s="107">
        <v>1200</v>
      </c>
    </row>
    <row r="463" spans="1:6" ht="15.75">
      <c r="A463" s="101">
        <v>36161</v>
      </c>
      <c r="B463" s="105">
        <v>130</v>
      </c>
      <c r="C463" s="33">
        <f t="shared" si="7"/>
        <v>1</v>
      </c>
      <c r="D463" s="34">
        <v>130</v>
      </c>
      <c r="E463" s="33">
        <f t="shared" si="7"/>
        <v>1</v>
      </c>
      <c r="F463" s="107">
        <v>1200</v>
      </c>
    </row>
    <row r="464" spans="1:6" ht="15.75">
      <c r="A464" s="101">
        <v>36192</v>
      </c>
      <c r="B464" s="105">
        <v>130</v>
      </c>
      <c r="C464" s="33">
        <f t="shared" si="7"/>
        <v>1</v>
      </c>
      <c r="D464" s="34">
        <v>130</v>
      </c>
      <c r="E464" s="33">
        <f t="shared" si="7"/>
        <v>1</v>
      </c>
      <c r="F464" s="107">
        <v>1200</v>
      </c>
    </row>
    <row r="465" spans="1:6" ht="15.75">
      <c r="A465" s="101">
        <v>36220</v>
      </c>
      <c r="B465" s="105">
        <v>130</v>
      </c>
      <c r="C465" s="33">
        <f t="shared" si="7"/>
        <v>1</v>
      </c>
      <c r="D465" s="34">
        <v>130</v>
      </c>
      <c r="E465" s="33">
        <f t="shared" si="7"/>
        <v>1</v>
      </c>
      <c r="F465" s="107">
        <v>1200</v>
      </c>
    </row>
    <row r="466" spans="1:6" ht="15.75">
      <c r="A466" s="101">
        <v>36251</v>
      </c>
      <c r="B466" s="105">
        <v>130</v>
      </c>
      <c r="C466" s="33">
        <f t="shared" si="7"/>
        <v>1</v>
      </c>
      <c r="D466" s="34">
        <v>130</v>
      </c>
      <c r="E466" s="33">
        <f t="shared" si="7"/>
        <v>1</v>
      </c>
      <c r="F466" s="107">
        <v>1200</v>
      </c>
    </row>
    <row r="467" spans="1:6" ht="15.75">
      <c r="A467" s="101">
        <v>36281</v>
      </c>
      <c r="B467" s="105">
        <v>136</v>
      </c>
      <c r="C467" s="33">
        <f t="shared" si="7"/>
        <v>1.0461538461538462</v>
      </c>
      <c r="D467" s="34">
        <v>136</v>
      </c>
      <c r="E467" s="33">
        <f t="shared" si="7"/>
        <v>1.0461538461538462</v>
      </c>
      <c r="F467" s="107">
        <v>1200</v>
      </c>
    </row>
    <row r="468" spans="1:6" ht="15.75">
      <c r="A468" s="101">
        <v>36312</v>
      </c>
      <c r="B468" s="105">
        <v>136</v>
      </c>
      <c r="C468" s="33">
        <f t="shared" si="7"/>
        <v>1</v>
      </c>
      <c r="D468" s="34">
        <v>136</v>
      </c>
      <c r="E468" s="33">
        <f t="shared" si="7"/>
        <v>1</v>
      </c>
      <c r="F468" s="107">
        <v>1255.32</v>
      </c>
    </row>
    <row r="469" spans="1:6" ht="15.75">
      <c r="A469" s="101">
        <v>36342</v>
      </c>
      <c r="B469" s="105">
        <v>136</v>
      </c>
      <c r="C469" s="33">
        <f t="shared" si="7"/>
        <v>1</v>
      </c>
      <c r="D469" s="34">
        <v>136</v>
      </c>
      <c r="E469" s="33">
        <f t="shared" si="7"/>
        <v>1</v>
      </c>
      <c r="F469" s="107">
        <v>1255.32</v>
      </c>
    </row>
    <row r="470" spans="1:6" ht="15.75">
      <c r="A470" s="101">
        <v>36373</v>
      </c>
      <c r="B470" s="105">
        <v>136</v>
      </c>
      <c r="C470" s="33">
        <f t="shared" si="7"/>
        <v>1</v>
      </c>
      <c r="D470" s="34">
        <v>136</v>
      </c>
      <c r="E470" s="33">
        <f t="shared" si="7"/>
        <v>1</v>
      </c>
      <c r="F470" s="107">
        <v>1255.32</v>
      </c>
    </row>
    <row r="471" spans="1:6" ht="15.75">
      <c r="A471" s="101">
        <v>36404</v>
      </c>
      <c r="B471" s="105">
        <v>136</v>
      </c>
      <c r="C471" s="33">
        <f t="shared" si="7"/>
        <v>1</v>
      </c>
      <c r="D471" s="34">
        <v>136</v>
      </c>
      <c r="E471" s="33">
        <f t="shared" si="7"/>
        <v>1</v>
      </c>
      <c r="F471" s="107">
        <v>1255.32</v>
      </c>
    </row>
    <row r="472" spans="1:6" ht="15.75">
      <c r="A472" s="101">
        <v>36434</v>
      </c>
      <c r="B472" s="105">
        <v>136</v>
      </c>
      <c r="C472" s="33">
        <f t="shared" si="7"/>
        <v>1</v>
      </c>
      <c r="D472" s="34">
        <v>136</v>
      </c>
      <c r="E472" s="33">
        <f t="shared" si="7"/>
        <v>1</v>
      </c>
      <c r="F472" s="107">
        <v>1255.32</v>
      </c>
    </row>
    <row r="473" spans="1:6" ht="15.75">
      <c r="A473" s="101">
        <v>36465</v>
      </c>
      <c r="B473" s="105">
        <v>136</v>
      </c>
      <c r="C473" s="33">
        <f aca="true" t="shared" si="8" ref="C473:C486">B473/B472</f>
        <v>1</v>
      </c>
      <c r="D473" s="34">
        <v>136</v>
      </c>
      <c r="E473" s="33">
        <f aca="true" t="shared" si="9" ref="E473:E486">D473/D472</f>
        <v>1</v>
      </c>
      <c r="F473" s="107">
        <v>1255.32</v>
      </c>
    </row>
    <row r="474" spans="1:6" ht="15.75">
      <c r="A474" s="101">
        <v>36495</v>
      </c>
      <c r="B474" s="105">
        <v>136</v>
      </c>
      <c r="C474" s="33">
        <f t="shared" si="8"/>
        <v>1</v>
      </c>
      <c r="D474" s="34">
        <v>136</v>
      </c>
      <c r="E474" s="33">
        <f t="shared" si="9"/>
        <v>1</v>
      </c>
      <c r="F474" s="107">
        <v>1255.32</v>
      </c>
    </row>
    <row r="475" spans="1:6" ht="15.75">
      <c r="A475" s="101">
        <v>36526</v>
      </c>
      <c r="B475" s="105">
        <v>136</v>
      </c>
      <c r="C475" s="33">
        <f t="shared" si="8"/>
        <v>1</v>
      </c>
      <c r="D475" s="34">
        <v>136</v>
      </c>
      <c r="E475" s="33">
        <f t="shared" si="9"/>
        <v>1</v>
      </c>
      <c r="F475" s="107">
        <v>1255.32</v>
      </c>
    </row>
    <row r="476" spans="1:6" ht="15.75">
      <c r="A476" s="101">
        <v>36557</v>
      </c>
      <c r="B476" s="105">
        <v>136</v>
      </c>
      <c r="C476" s="33">
        <f t="shared" si="8"/>
        <v>1</v>
      </c>
      <c r="D476" s="34">
        <v>136</v>
      </c>
      <c r="E476" s="33">
        <f t="shared" si="9"/>
        <v>1</v>
      </c>
      <c r="F476" s="107">
        <v>1255.32</v>
      </c>
    </row>
    <row r="477" spans="1:6" ht="15.75">
      <c r="A477" s="101">
        <v>36586</v>
      </c>
      <c r="B477" s="105">
        <v>136</v>
      </c>
      <c r="C477" s="33">
        <f t="shared" si="8"/>
        <v>1</v>
      </c>
      <c r="D477" s="34">
        <v>136</v>
      </c>
      <c r="E477" s="33">
        <f t="shared" si="9"/>
        <v>1</v>
      </c>
      <c r="F477" s="107">
        <v>1255.32</v>
      </c>
    </row>
    <row r="478" spans="1:6" ht="15.75">
      <c r="A478" s="101">
        <v>36617</v>
      </c>
      <c r="B478" s="105">
        <v>151</v>
      </c>
      <c r="C478" s="33">
        <f t="shared" si="8"/>
        <v>1.1102941176470589</v>
      </c>
      <c r="D478" s="34">
        <v>151</v>
      </c>
      <c r="E478" s="33">
        <f t="shared" si="9"/>
        <v>1.1102941176470589</v>
      </c>
      <c r="F478" s="107">
        <v>1255.32</v>
      </c>
    </row>
    <row r="479" spans="1:6" ht="15.75">
      <c r="A479" s="101">
        <v>36647</v>
      </c>
      <c r="B479" s="105">
        <v>151</v>
      </c>
      <c r="C479" s="33">
        <f t="shared" si="8"/>
        <v>1</v>
      </c>
      <c r="D479" s="34">
        <v>151</v>
      </c>
      <c r="E479" s="33">
        <f t="shared" si="9"/>
        <v>1</v>
      </c>
      <c r="F479" s="107">
        <v>1255.32</v>
      </c>
    </row>
    <row r="480" spans="1:6" ht="15.75">
      <c r="A480" s="101">
        <v>36678</v>
      </c>
      <c r="B480" s="105">
        <v>151</v>
      </c>
      <c r="C480" s="33">
        <f t="shared" si="8"/>
        <v>1</v>
      </c>
      <c r="D480" s="34">
        <v>151</v>
      </c>
      <c r="E480" s="33">
        <f t="shared" si="9"/>
        <v>1</v>
      </c>
      <c r="F480" s="107">
        <v>1328.25</v>
      </c>
    </row>
    <row r="481" spans="1:6" ht="15.75">
      <c r="A481" s="101">
        <v>36708</v>
      </c>
      <c r="B481" s="105">
        <v>151</v>
      </c>
      <c r="C481" s="33">
        <f t="shared" si="8"/>
        <v>1</v>
      </c>
      <c r="D481" s="34">
        <v>151</v>
      </c>
      <c r="E481" s="33">
        <f t="shared" si="9"/>
        <v>1</v>
      </c>
      <c r="F481" s="107">
        <v>1328.25</v>
      </c>
    </row>
    <row r="482" spans="1:6" ht="15.75">
      <c r="A482" s="101">
        <v>36739</v>
      </c>
      <c r="B482" s="105">
        <v>151</v>
      </c>
      <c r="C482" s="33">
        <f t="shared" si="8"/>
        <v>1</v>
      </c>
      <c r="D482" s="34">
        <v>151</v>
      </c>
      <c r="E482" s="33">
        <f t="shared" si="9"/>
        <v>1</v>
      </c>
      <c r="F482" s="107">
        <v>1328.25</v>
      </c>
    </row>
    <row r="483" spans="1:6" ht="15.75">
      <c r="A483" s="101">
        <v>36770</v>
      </c>
      <c r="B483" s="105">
        <v>151</v>
      </c>
      <c r="C483" s="33">
        <f t="shared" si="8"/>
        <v>1</v>
      </c>
      <c r="D483" s="34">
        <v>151</v>
      </c>
      <c r="E483" s="33">
        <f t="shared" si="9"/>
        <v>1</v>
      </c>
      <c r="F483" s="107">
        <v>1328.25</v>
      </c>
    </row>
    <row r="484" spans="1:6" ht="15.75">
      <c r="A484" s="101">
        <v>36800</v>
      </c>
      <c r="B484" s="105">
        <v>151</v>
      </c>
      <c r="C484" s="33">
        <f t="shared" si="8"/>
        <v>1</v>
      </c>
      <c r="D484" s="34">
        <v>151</v>
      </c>
      <c r="E484" s="33">
        <f t="shared" si="9"/>
        <v>1</v>
      </c>
      <c r="F484" s="107">
        <v>1328.25</v>
      </c>
    </row>
    <row r="485" spans="1:6" ht="15.75">
      <c r="A485" s="101">
        <v>36831</v>
      </c>
      <c r="B485" s="105">
        <v>151</v>
      </c>
      <c r="C485" s="33">
        <f t="shared" si="8"/>
        <v>1</v>
      </c>
      <c r="D485" s="34">
        <v>151</v>
      </c>
      <c r="E485" s="33">
        <f t="shared" si="9"/>
        <v>1</v>
      </c>
      <c r="F485" s="107">
        <v>1328.25</v>
      </c>
    </row>
    <row r="486" spans="1:6" ht="15.75">
      <c r="A486" s="101">
        <v>36861</v>
      </c>
      <c r="B486" s="105">
        <v>151</v>
      </c>
      <c r="C486" s="33">
        <f t="shared" si="8"/>
        <v>1</v>
      </c>
      <c r="D486" s="34">
        <v>151</v>
      </c>
      <c r="E486" s="33">
        <f t="shared" si="9"/>
        <v>1</v>
      </c>
      <c r="F486" s="107">
        <v>1328.25</v>
      </c>
    </row>
    <row r="487" spans="1:6" ht="15.75">
      <c r="A487" s="101">
        <v>36892</v>
      </c>
      <c r="B487" s="105">
        <v>151</v>
      </c>
      <c r="C487" s="33">
        <f aca="true" t="shared" si="10" ref="C487:C536">B487/B486</f>
        <v>1</v>
      </c>
      <c r="D487" s="34">
        <v>151</v>
      </c>
      <c r="E487" s="33">
        <f aca="true" t="shared" si="11" ref="E487:E536">D487/D486</f>
        <v>1</v>
      </c>
      <c r="F487" s="107">
        <v>1328.25</v>
      </c>
    </row>
    <row r="488" spans="1:6" ht="15.75">
      <c r="A488" s="101">
        <v>36923</v>
      </c>
      <c r="B488" s="105">
        <v>151</v>
      </c>
      <c r="C488" s="33">
        <f t="shared" si="10"/>
        <v>1</v>
      </c>
      <c r="D488" s="34">
        <v>151</v>
      </c>
      <c r="E488" s="33">
        <f t="shared" si="11"/>
        <v>1</v>
      </c>
      <c r="F488" s="107">
        <v>1328.25</v>
      </c>
    </row>
    <row r="489" spans="1:6" ht="15.75">
      <c r="A489" s="101">
        <v>36951</v>
      </c>
      <c r="B489" s="105">
        <v>151</v>
      </c>
      <c r="C489" s="33">
        <f t="shared" si="10"/>
        <v>1</v>
      </c>
      <c r="D489" s="34">
        <v>151</v>
      </c>
      <c r="E489" s="33">
        <f t="shared" si="11"/>
        <v>1</v>
      </c>
      <c r="F489" s="107">
        <v>1328.25</v>
      </c>
    </row>
    <row r="490" spans="1:6" ht="15.75">
      <c r="A490" s="101">
        <v>36982</v>
      </c>
      <c r="B490" s="105">
        <v>180</v>
      </c>
      <c r="C490" s="33">
        <f t="shared" si="10"/>
        <v>1.1920529801324504</v>
      </c>
      <c r="D490" s="34">
        <v>180</v>
      </c>
      <c r="E490" s="33">
        <f t="shared" si="11"/>
        <v>1.1920529801324504</v>
      </c>
      <c r="F490" s="107">
        <v>1328.25</v>
      </c>
    </row>
    <row r="491" spans="1:6" ht="15.75">
      <c r="A491" s="101">
        <v>37012</v>
      </c>
      <c r="B491" s="105">
        <v>180</v>
      </c>
      <c r="C491" s="33">
        <f t="shared" si="10"/>
        <v>1</v>
      </c>
      <c r="D491" s="34">
        <v>180</v>
      </c>
      <c r="E491" s="33">
        <f t="shared" si="11"/>
        <v>1</v>
      </c>
      <c r="F491" s="107">
        <v>1328.25</v>
      </c>
    </row>
    <row r="492" spans="1:6" ht="15.75">
      <c r="A492" s="101">
        <v>37043</v>
      </c>
      <c r="B492" s="105">
        <v>180</v>
      </c>
      <c r="C492" s="33">
        <f t="shared" si="10"/>
        <v>1</v>
      </c>
      <c r="D492" s="34">
        <v>180</v>
      </c>
      <c r="E492" s="33">
        <f t="shared" si="11"/>
        <v>1</v>
      </c>
      <c r="F492" s="107">
        <v>1430</v>
      </c>
    </row>
    <row r="493" spans="1:6" ht="15.75">
      <c r="A493" s="101">
        <v>37073</v>
      </c>
      <c r="B493" s="105">
        <v>180</v>
      </c>
      <c r="C493" s="33">
        <f t="shared" si="10"/>
        <v>1</v>
      </c>
      <c r="D493" s="34">
        <v>180</v>
      </c>
      <c r="E493" s="33">
        <f t="shared" si="11"/>
        <v>1</v>
      </c>
      <c r="F493" s="107">
        <v>1430</v>
      </c>
    </row>
    <row r="494" spans="1:6" ht="15.75">
      <c r="A494" s="101">
        <v>37104</v>
      </c>
      <c r="B494" s="105">
        <v>180</v>
      </c>
      <c r="C494" s="33">
        <f t="shared" si="10"/>
        <v>1</v>
      </c>
      <c r="D494" s="34">
        <v>180</v>
      </c>
      <c r="E494" s="33">
        <f t="shared" si="11"/>
        <v>1</v>
      </c>
      <c r="F494" s="107">
        <v>1430</v>
      </c>
    </row>
    <row r="495" spans="1:6" ht="15.75">
      <c r="A495" s="101">
        <v>37135</v>
      </c>
      <c r="B495" s="105">
        <v>180</v>
      </c>
      <c r="C495" s="33">
        <f t="shared" si="10"/>
        <v>1</v>
      </c>
      <c r="D495" s="34">
        <v>180</v>
      </c>
      <c r="E495" s="33">
        <f t="shared" si="11"/>
        <v>1</v>
      </c>
      <c r="F495" s="107">
        <v>1430</v>
      </c>
    </row>
    <row r="496" spans="1:6" ht="15.75">
      <c r="A496" s="101">
        <v>37165</v>
      </c>
      <c r="B496" s="105">
        <v>180</v>
      </c>
      <c r="C496" s="33">
        <f t="shared" si="10"/>
        <v>1</v>
      </c>
      <c r="D496" s="34">
        <v>180</v>
      </c>
      <c r="E496" s="33">
        <f t="shared" si="11"/>
        <v>1</v>
      </c>
      <c r="F496" s="107">
        <v>1430</v>
      </c>
    </row>
    <row r="497" spans="1:6" ht="15.75">
      <c r="A497" s="101">
        <v>37196</v>
      </c>
      <c r="B497" s="105">
        <v>180</v>
      </c>
      <c r="C497" s="33">
        <f t="shared" si="10"/>
        <v>1</v>
      </c>
      <c r="D497" s="34">
        <v>180</v>
      </c>
      <c r="E497" s="33">
        <f t="shared" si="11"/>
        <v>1</v>
      </c>
      <c r="F497" s="107">
        <v>1430</v>
      </c>
    </row>
    <row r="498" spans="1:6" ht="15.75">
      <c r="A498" s="101">
        <v>37226</v>
      </c>
      <c r="B498" s="105">
        <v>180</v>
      </c>
      <c r="C498" s="33">
        <f t="shared" si="10"/>
        <v>1</v>
      </c>
      <c r="D498" s="34">
        <v>180</v>
      </c>
      <c r="E498" s="33">
        <f t="shared" si="11"/>
        <v>1</v>
      </c>
      <c r="F498" s="107">
        <v>1430</v>
      </c>
    </row>
    <row r="499" spans="1:7" ht="15.75">
      <c r="A499" s="101">
        <v>37257</v>
      </c>
      <c r="B499" s="105">
        <v>180</v>
      </c>
      <c r="C499" s="33">
        <f t="shared" si="10"/>
        <v>1</v>
      </c>
      <c r="D499" s="34">
        <v>180</v>
      </c>
      <c r="E499" s="33">
        <f t="shared" si="11"/>
        <v>1</v>
      </c>
      <c r="F499" s="107">
        <v>1430</v>
      </c>
      <c r="G499" s="35"/>
    </row>
    <row r="500" spans="1:7" ht="15.75">
      <c r="A500" s="101">
        <v>37288</v>
      </c>
      <c r="B500" s="105">
        <v>180</v>
      </c>
      <c r="C500" s="33">
        <f t="shared" si="10"/>
        <v>1</v>
      </c>
      <c r="D500" s="34">
        <v>180</v>
      </c>
      <c r="E500" s="33">
        <f t="shared" si="11"/>
        <v>1</v>
      </c>
      <c r="F500" s="107">
        <v>1430</v>
      </c>
      <c r="G500" s="35"/>
    </row>
    <row r="501" spans="1:6" ht="15.75">
      <c r="A501" s="101">
        <v>37316</v>
      </c>
      <c r="B501" s="105">
        <v>180</v>
      </c>
      <c r="C501" s="33">
        <f t="shared" si="10"/>
        <v>1</v>
      </c>
      <c r="D501" s="34">
        <v>180</v>
      </c>
      <c r="E501" s="33">
        <f t="shared" si="11"/>
        <v>1</v>
      </c>
      <c r="F501" s="107">
        <v>1430</v>
      </c>
    </row>
    <row r="502" spans="1:6" ht="15.75">
      <c r="A502" s="101">
        <v>37347</v>
      </c>
      <c r="B502" s="105">
        <v>200</v>
      </c>
      <c r="C502" s="33">
        <f t="shared" si="10"/>
        <v>1.1111111111111112</v>
      </c>
      <c r="D502" s="34">
        <v>200</v>
      </c>
      <c r="E502" s="33">
        <f t="shared" si="11"/>
        <v>1.1111111111111112</v>
      </c>
      <c r="F502" s="107">
        <v>1430</v>
      </c>
    </row>
    <row r="503" spans="1:6" ht="15.75">
      <c r="A503" s="101">
        <v>37377</v>
      </c>
      <c r="B503" s="105">
        <v>200</v>
      </c>
      <c r="C503" s="33">
        <f t="shared" si="10"/>
        <v>1</v>
      </c>
      <c r="D503" s="34">
        <v>200</v>
      </c>
      <c r="E503" s="33">
        <f t="shared" si="11"/>
        <v>1</v>
      </c>
      <c r="F503" s="107">
        <v>1430</v>
      </c>
    </row>
    <row r="504" spans="1:6" ht="15.75">
      <c r="A504" s="101">
        <v>37408</v>
      </c>
      <c r="B504" s="105">
        <v>200</v>
      </c>
      <c r="C504" s="33">
        <f t="shared" si="10"/>
        <v>1</v>
      </c>
      <c r="D504" s="34">
        <v>200</v>
      </c>
      <c r="E504" s="33">
        <f t="shared" si="11"/>
        <v>1</v>
      </c>
      <c r="F504" s="107">
        <v>1561.56</v>
      </c>
    </row>
    <row r="505" spans="1:6" ht="15.75">
      <c r="A505" s="101">
        <v>37438</v>
      </c>
      <c r="B505" s="105">
        <v>200</v>
      </c>
      <c r="C505" s="33">
        <f t="shared" si="10"/>
        <v>1</v>
      </c>
      <c r="D505" s="34">
        <v>200</v>
      </c>
      <c r="E505" s="33">
        <f t="shared" si="11"/>
        <v>1</v>
      </c>
      <c r="F505" s="107">
        <v>1561.56</v>
      </c>
    </row>
    <row r="506" spans="1:6" ht="15.75">
      <c r="A506" s="101">
        <v>37469</v>
      </c>
      <c r="B506" s="105">
        <v>200</v>
      </c>
      <c r="C506" s="33">
        <f t="shared" si="10"/>
        <v>1</v>
      </c>
      <c r="D506" s="34">
        <v>200</v>
      </c>
      <c r="E506" s="33">
        <f t="shared" si="11"/>
        <v>1</v>
      </c>
      <c r="F506" s="107">
        <v>1561.56</v>
      </c>
    </row>
    <row r="507" spans="1:6" ht="15.75">
      <c r="A507" s="101">
        <v>37500</v>
      </c>
      <c r="B507" s="105">
        <v>200</v>
      </c>
      <c r="C507" s="33">
        <f t="shared" si="10"/>
        <v>1</v>
      </c>
      <c r="D507" s="34">
        <v>200</v>
      </c>
      <c r="E507" s="33">
        <f t="shared" si="11"/>
        <v>1</v>
      </c>
      <c r="F507" s="107">
        <v>1561.56</v>
      </c>
    </row>
    <row r="508" spans="1:6" ht="15.75">
      <c r="A508" s="101">
        <v>37530</v>
      </c>
      <c r="B508" s="105">
        <v>200</v>
      </c>
      <c r="C508" s="33">
        <f t="shared" si="10"/>
        <v>1</v>
      </c>
      <c r="D508" s="34">
        <v>200</v>
      </c>
      <c r="E508" s="33">
        <f t="shared" si="11"/>
        <v>1</v>
      </c>
      <c r="F508" s="107">
        <v>1561.56</v>
      </c>
    </row>
    <row r="509" spans="1:6" ht="15.75">
      <c r="A509" s="101">
        <v>37561</v>
      </c>
      <c r="B509" s="105">
        <v>200</v>
      </c>
      <c r="C509" s="33">
        <f t="shared" si="10"/>
        <v>1</v>
      </c>
      <c r="D509" s="34">
        <v>200</v>
      </c>
      <c r="E509" s="33">
        <f t="shared" si="11"/>
        <v>1</v>
      </c>
      <c r="F509" s="107">
        <v>1561.56</v>
      </c>
    </row>
    <row r="510" spans="1:6" ht="15.75">
      <c r="A510" s="101">
        <v>37591</v>
      </c>
      <c r="B510" s="105">
        <v>200</v>
      </c>
      <c r="C510" s="33">
        <f t="shared" si="10"/>
        <v>1</v>
      </c>
      <c r="D510" s="34">
        <v>200</v>
      </c>
      <c r="E510" s="33">
        <f t="shared" si="11"/>
        <v>1</v>
      </c>
      <c r="F510" s="107">
        <v>1561.56</v>
      </c>
    </row>
    <row r="511" spans="1:6" ht="15.75">
      <c r="A511" s="101">
        <v>37622</v>
      </c>
      <c r="B511" s="105">
        <v>200</v>
      </c>
      <c r="C511" s="33">
        <f t="shared" si="10"/>
        <v>1</v>
      </c>
      <c r="D511" s="34">
        <v>200</v>
      </c>
      <c r="E511" s="33">
        <f t="shared" si="11"/>
        <v>1</v>
      </c>
      <c r="F511" s="107">
        <v>1561.56</v>
      </c>
    </row>
    <row r="512" spans="1:6" ht="15.75">
      <c r="A512" s="101">
        <v>37653</v>
      </c>
      <c r="B512" s="105">
        <v>200</v>
      </c>
      <c r="C512" s="33">
        <f t="shared" si="10"/>
        <v>1</v>
      </c>
      <c r="D512" s="34">
        <v>200</v>
      </c>
      <c r="E512" s="33">
        <f t="shared" si="11"/>
        <v>1</v>
      </c>
      <c r="F512" s="107">
        <v>1561.56</v>
      </c>
    </row>
    <row r="513" spans="1:6" ht="15.75">
      <c r="A513" s="101">
        <v>37681</v>
      </c>
      <c r="B513" s="105">
        <v>200</v>
      </c>
      <c r="C513" s="33">
        <f t="shared" si="10"/>
        <v>1</v>
      </c>
      <c r="D513" s="34">
        <v>200</v>
      </c>
      <c r="E513" s="33">
        <f t="shared" si="11"/>
        <v>1</v>
      </c>
      <c r="F513" s="107">
        <v>1561.56</v>
      </c>
    </row>
    <row r="514" spans="1:6" ht="15.75">
      <c r="A514" s="101">
        <v>37712</v>
      </c>
      <c r="B514" s="105">
        <v>240</v>
      </c>
      <c r="C514" s="33">
        <f t="shared" si="10"/>
        <v>1.2</v>
      </c>
      <c r="D514" s="34">
        <v>240</v>
      </c>
      <c r="E514" s="33">
        <f t="shared" si="11"/>
        <v>1.2</v>
      </c>
      <c r="F514" s="107">
        <v>1561.56</v>
      </c>
    </row>
    <row r="515" spans="1:6" ht="15.75">
      <c r="A515" s="101">
        <v>37742</v>
      </c>
      <c r="B515" s="105">
        <v>240</v>
      </c>
      <c r="C515" s="33">
        <f t="shared" si="10"/>
        <v>1</v>
      </c>
      <c r="D515" s="34">
        <v>240</v>
      </c>
      <c r="E515" s="33">
        <f t="shared" si="11"/>
        <v>1</v>
      </c>
      <c r="F515" s="107">
        <v>1561.56</v>
      </c>
    </row>
    <row r="516" spans="1:6" ht="15.75">
      <c r="A516" s="101">
        <v>37773</v>
      </c>
      <c r="B516" s="105">
        <v>240</v>
      </c>
      <c r="C516" s="33">
        <f t="shared" si="10"/>
        <v>1</v>
      </c>
      <c r="D516" s="34">
        <v>240</v>
      </c>
      <c r="E516" s="33">
        <f t="shared" si="11"/>
        <v>1</v>
      </c>
      <c r="F516" s="107">
        <v>1869.343476</v>
      </c>
    </row>
    <row r="517" spans="1:6" ht="15.75">
      <c r="A517" s="101">
        <v>37803</v>
      </c>
      <c r="B517" s="105">
        <v>240</v>
      </c>
      <c r="C517" s="33">
        <f t="shared" si="10"/>
        <v>1</v>
      </c>
      <c r="D517" s="34">
        <v>240</v>
      </c>
      <c r="E517" s="33">
        <f t="shared" si="11"/>
        <v>1</v>
      </c>
      <c r="F517" s="107">
        <v>1869.34</v>
      </c>
    </row>
    <row r="518" spans="1:6" ht="15.75">
      <c r="A518" s="101">
        <v>37834</v>
      </c>
      <c r="B518" s="105">
        <v>240</v>
      </c>
      <c r="C518" s="33">
        <f t="shared" si="10"/>
        <v>1</v>
      </c>
      <c r="D518" s="34">
        <v>240</v>
      </c>
      <c r="E518" s="33">
        <f t="shared" si="11"/>
        <v>1</v>
      </c>
      <c r="F518" s="107">
        <v>1869.34</v>
      </c>
    </row>
    <row r="519" spans="1:6" ht="15.75">
      <c r="A519" s="101">
        <v>37865</v>
      </c>
      <c r="B519" s="105">
        <v>240</v>
      </c>
      <c r="C519" s="33">
        <f t="shared" si="10"/>
        <v>1</v>
      </c>
      <c r="D519" s="34">
        <v>240</v>
      </c>
      <c r="E519" s="33">
        <f t="shared" si="11"/>
        <v>1</v>
      </c>
      <c r="F519" s="107">
        <v>1869.34</v>
      </c>
    </row>
    <row r="520" spans="1:6" ht="15.75">
      <c r="A520" s="101">
        <v>37895</v>
      </c>
      <c r="B520" s="105">
        <v>240</v>
      </c>
      <c r="C520" s="33">
        <f t="shared" si="10"/>
        <v>1</v>
      </c>
      <c r="D520" s="34">
        <v>240</v>
      </c>
      <c r="E520" s="33">
        <f t="shared" si="11"/>
        <v>1</v>
      </c>
      <c r="F520" s="107">
        <v>1869.34</v>
      </c>
    </row>
    <row r="521" spans="1:6" ht="15.75">
      <c r="A521" s="101">
        <v>37926</v>
      </c>
      <c r="B521" s="105">
        <v>240</v>
      </c>
      <c r="C521" s="33">
        <f t="shared" si="10"/>
        <v>1</v>
      </c>
      <c r="D521" s="34">
        <v>240</v>
      </c>
      <c r="E521" s="33">
        <f t="shared" si="11"/>
        <v>1</v>
      </c>
      <c r="F521" s="107">
        <v>1869.34</v>
      </c>
    </row>
    <row r="522" spans="1:6" ht="15.75">
      <c r="A522" s="101">
        <v>37956</v>
      </c>
      <c r="B522" s="105">
        <v>240</v>
      </c>
      <c r="C522" s="33">
        <f t="shared" si="10"/>
        <v>1</v>
      </c>
      <c r="D522" s="34">
        <v>240</v>
      </c>
      <c r="E522" s="33">
        <f t="shared" si="11"/>
        <v>1</v>
      </c>
      <c r="F522" s="107">
        <v>1869.34</v>
      </c>
    </row>
    <row r="523" spans="1:6" ht="15.75">
      <c r="A523" s="101">
        <v>37987</v>
      </c>
      <c r="B523" s="105">
        <v>240</v>
      </c>
      <c r="C523" s="33">
        <f t="shared" si="10"/>
        <v>1</v>
      </c>
      <c r="D523" s="34">
        <v>240</v>
      </c>
      <c r="E523" s="33">
        <f t="shared" si="11"/>
        <v>1</v>
      </c>
      <c r="F523" s="107">
        <v>2400</v>
      </c>
    </row>
    <row r="524" spans="1:6" ht="15.75">
      <c r="A524" s="101">
        <v>38018</v>
      </c>
      <c r="B524" s="105">
        <v>240</v>
      </c>
      <c r="C524" s="33">
        <f t="shared" si="10"/>
        <v>1</v>
      </c>
      <c r="D524" s="34">
        <v>240</v>
      </c>
      <c r="E524" s="33">
        <f t="shared" si="11"/>
        <v>1</v>
      </c>
      <c r="F524" s="107">
        <v>2400</v>
      </c>
    </row>
    <row r="525" spans="1:6" ht="15.75">
      <c r="A525" s="101">
        <v>38047</v>
      </c>
      <c r="B525" s="105">
        <v>240</v>
      </c>
      <c r="C525" s="33">
        <f t="shared" si="10"/>
        <v>1</v>
      </c>
      <c r="D525" s="34">
        <v>240</v>
      </c>
      <c r="E525" s="33">
        <f t="shared" si="11"/>
        <v>1</v>
      </c>
      <c r="F525" s="107">
        <v>2400</v>
      </c>
    </row>
    <row r="526" spans="1:6" ht="15.75">
      <c r="A526" s="101">
        <v>38078</v>
      </c>
      <c r="B526" s="105">
        <v>240</v>
      </c>
      <c r="C526" s="33">
        <f t="shared" si="10"/>
        <v>1</v>
      </c>
      <c r="D526" s="34">
        <v>240</v>
      </c>
      <c r="E526" s="33">
        <f t="shared" si="11"/>
        <v>1</v>
      </c>
      <c r="F526" s="107">
        <v>2400</v>
      </c>
    </row>
    <row r="527" spans="1:6" ht="15.75">
      <c r="A527" s="101">
        <v>38108</v>
      </c>
      <c r="B527" s="105">
        <v>260</v>
      </c>
      <c r="C527" s="33">
        <f t="shared" si="10"/>
        <v>1.0833333333333333</v>
      </c>
      <c r="D527" s="34">
        <v>260</v>
      </c>
      <c r="E527" s="33">
        <f t="shared" si="11"/>
        <v>1.0833333333333333</v>
      </c>
      <c r="F527" s="107">
        <v>2508.72</v>
      </c>
    </row>
    <row r="528" spans="1:6" ht="15.75">
      <c r="A528" s="101">
        <v>38139</v>
      </c>
      <c r="B528" s="105">
        <f>B527</f>
        <v>260</v>
      </c>
      <c r="C528" s="33">
        <f t="shared" si="10"/>
        <v>1</v>
      </c>
      <c r="D528" s="34">
        <v>260</v>
      </c>
      <c r="E528" s="33">
        <f t="shared" si="11"/>
        <v>1</v>
      </c>
      <c r="F528" s="107">
        <v>2508.72</v>
      </c>
    </row>
    <row r="529" spans="1:6" ht="15.75">
      <c r="A529" s="101">
        <v>38169</v>
      </c>
      <c r="B529" s="105">
        <f aca="true" t="shared" si="12" ref="B529:B561">B528</f>
        <v>260</v>
      </c>
      <c r="C529" s="33">
        <f t="shared" si="10"/>
        <v>1</v>
      </c>
      <c r="D529" s="34">
        <v>260</v>
      </c>
      <c r="E529" s="33">
        <f t="shared" si="11"/>
        <v>1</v>
      </c>
      <c r="F529" s="107">
        <v>2508.72</v>
      </c>
    </row>
    <row r="530" spans="1:6" ht="15.75">
      <c r="A530" s="101">
        <v>38200</v>
      </c>
      <c r="B530" s="105">
        <f t="shared" si="12"/>
        <v>260</v>
      </c>
      <c r="C530" s="33">
        <f t="shared" si="10"/>
        <v>1</v>
      </c>
      <c r="D530" s="34">
        <v>260</v>
      </c>
      <c r="E530" s="33">
        <f t="shared" si="11"/>
        <v>1</v>
      </c>
      <c r="F530" s="107">
        <v>2508.72</v>
      </c>
    </row>
    <row r="531" spans="1:6" ht="15.75">
      <c r="A531" s="101">
        <v>38231</v>
      </c>
      <c r="B531" s="105">
        <f t="shared" si="12"/>
        <v>260</v>
      </c>
      <c r="C531" s="33">
        <f t="shared" si="10"/>
        <v>1</v>
      </c>
      <c r="D531" s="34">
        <v>260</v>
      </c>
      <c r="E531" s="33">
        <f t="shared" si="11"/>
        <v>1</v>
      </c>
      <c r="F531" s="107">
        <v>2508.72</v>
      </c>
    </row>
    <row r="532" spans="1:6" ht="15.75">
      <c r="A532" s="101">
        <v>38261</v>
      </c>
      <c r="B532" s="105">
        <f t="shared" si="12"/>
        <v>260</v>
      </c>
      <c r="C532" s="33">
        <f t="shared" si="10"/>
        <v>1</v>
      </c>
      <c r="D532" s="34">
        <v>260</v>
      </c>
      <c r="E532" s="33">
        <f t="shared" si="11"/>
        <v>1</v>
      </c>
      <c r="F532" s="107">
        <v>2508.72</v>
      </c>
    </row>
    <row r="533" spans="1:6" ht="15.75">
      <c r="A533" s="101">
        <v>38292</v>
      </c>
      <c r="B533" s="105">
        <f t="shared" si="12"/>
        <v>260</v>
      </c>
      <c r="C533" s="33">
        <f t="shared" si="10"/>
        <v>1</v>
      </c>
      <c r="D533" s="34">
        <v>260</v>
      </c>
      <c r="E533" s="33">
        <f t="shared" si="11"/>
        <v>1</v>
      </c>
      <c r="F533" s="107">
        <v>2508.72</v>
      </c>
    </row>
    <row r="534" spans="1:6" ht="15.75">
      <c r="A534" s="101">
        <v>38322</v>
      </c>
      <c r="B534" s="105">
        <f t="shared" si="12"/>
        <v>260</v>
      </c>
      <c r="C534" s="33">
        <f t="shared" si="10"/>
        <v>1</v>
      </c>
      <c r="D534" s="34">
        <v>260</v>
      </c>
      <c r="E534" s="33">
        <f t="shared" si="11"/>
        <v>1</v>
      </c>
      <c r="F534" s="107">
        <v>2508.72</v>
      </c>
    </row>
    <row r="535" spans="1:6" ht="15.75">
      <c r="A535" s="101">
        <v>38353</v>
      </c>
      <c r="B535" s="105">
        <f t="shared" si="12"/>
        <v>260</v>
      </c>
      <c r="C535" s="33">
        <f t="shared" si="10"/>
        <v>1</v>
      </c>
      <c r="D535" s="34">
        <v>260</v>
      </c>
      <c r="E535" s="33">
        <f t="shared" si="11"/>
        <v>1</v>
      </c>
      <c r="F535" s="107">
        <v>2508.72</v>
      </c>
    </row>
    <row r="536" spans="1:6" ht="15.75">
      <c r="A536" s="101">
        <v>38384</v>
      </c>
      <c r="B536" s="105">
        <f t="shared" si="12"/>
        <v>260</v>
      </c>
      <c r="C536" s="33">
        <f t="shared" si="10"/>
        <v>1</v>
      </c>
      <c r="D536" s="34">
        <v>260</v>
      </c>
      <c r="E536" s="33">
        <f t="shared" si="11"/>
        <v>1</v>
      </c>
      <c r="F536" s="107">
        <v>2508.72</v>
      </c>
    </row>
    <row r="537" spans="1:6" ht="15.75">
      <c r="A537" s="101">
        <v>38412</v>
      </c>
      <c r="B537" s="105">
        <f t="shared" si="12"/>
        <v>260</v>
      </c>
      <c r="C537" s="33">
        <f aca="true" t="shared" si="13" ref="C537:C600">B537/B536</f>
        <v>1</v>
      </c>
      <c r="D537" s="34">
        <v>260</v>
      </c>
      <c r="E537" s="33">
        <f aca="true" t="shared" si="14" ref="E537:E600">D537/D536</f>
        <v>1</v>
      </c>
      <c r="F537" s="107">
        <v>2508.72</v>
      </c>
    </row>
    <row r="538" spans="1:6" ht="15.75">
      <c r="A538" s="101">
        <v>38443</v>
      </c>
      <c r="B538" s="105">
        <f t="shared" si="12"/>
        <v>260</v>
      </c>
      <c r="C538" s="33">
        <f t="shared" si="13"/>
        <v>1</v>
      </c>
      <c r="D538" s="34">
        <v>260</v>
      </c>
      <c r="E538" s="33">
        <f t="shared" si="14"/>
        <v>1</v>
      </c>
      <c r="F538" s="107">
        <v>2508.72</v>
      </c>
    </row>
    <row r="539" spans="1:6" ht="15.75">
      <c r="A539" s="101">
        <v>38473</v>
      </c>
      <c r="B539" s="105">
        <v>300</v>
      </c>
      <c r="C539" s="33">
        <f t="shared" si="13"/>
        <v>1.1538461538461537</v>
      </c>
      <c r="D539" s="34">
        <v>300</v>
      </c>
      <c r="E539" s="33">
        <f t="shared" si="14"/>
        <v>1.1538461538461537</v>
      </c>
      <c r="F539" s="107">
        <v>2668.15</v>
      </c>
    </row>
    <row r="540" spans="1:6" ht="15.75">
      <c r="A540" s="101">
        <v>38504</v>
      </c>
      <c r="B540" s="105">
        <f t="shared" si="12"/>
        <v>300</v>
      </c>
      <c r="C540" s="33">
        <f t="shared" si="13"/>
        <v>1</v>
      </c>
      <c r="D540" s="34">
        <v>300</v>
      </c>
      <c r="E540" s="33">
        <f t="shared" si="14"/>
        <v>1</v>
      </c>
      <c r="F540" s="107">
        <v>2668.15</v>
      </c>
    </row>
    <row r="541" spans="1:6" ht="15.75">
      <c r="A541" s="101">
        <v>38534</v>
      </c>
      <c r="B541" s="105">
        <f t="shared" si="12"/>
        <v>300</v>
      </c>
      <c r="C541" s="33">
        <f t="shared" si="13"/>
        <v>1</v>
      </c>
      <c r="D541" s="34">
        <v>300</v>
      </c>
      <c r="E541" s="33">
        <f t="shared" si="14"/>
        <v>1</v>
      </c>
      <c r="F541" s="107">
        <v>2668.15</v>
      </c>
    </row>
    <row r="542" spans="1:6" ht="15.75">
      <c r="A542" s="101">
        <v>38565</v>
      </c>
      <c r="B542" s="105">
        <f t="shared" si="12"/>
        <v>300</v>
      </c>
      <c r="C542" s="33">
        <f t="shared" si="13"/>
        <v>1</v>
      </c>
      <c r="D542" s="34">
        <v>300</v>
      </c>
      <c r="E542" s="33">
        <f t="shared" si="14"/>
        <v>1</v>
      </c>
      <c r="F542" s="107">
        <v>2668.15</v>
      </c>
    </row>
    <row r="543" spans="1:6" ht="15.75">
      <c r="A543" s="101">
        <v>38596</v>
      </c>
      <c r="B543" s="105">
        <f t="shared" si="12"/>
        <v>300</v>
      </c>
      <c r="C543" s="33">
        <f t="shared" si="13"/>
        <v>1</v>
      </c>
      <c r="D543" s="34">
        <v>300</v>
      </c>
      <c r="E543" s="33">
        <f t="shared" si="14"/>
        <v>1</v>
      </c>
      <c r="F543" s="107">
        <v>2668.15</v>
      </c>
    </row>
    <row r="544" spans="1:6" ht="15.75">
      <c r="A544" s="101">
        <v>38626</v>
      </c>
      <c r="B544" s="105">
        <f t="shared" si="12"/>
        <v>300</v>
      </c>
      <c r="C544" s="33">
        <f t="shared" si="13"/>
        <v>1</v>
      </c>
      <c r="D544" s="34">
        <v>300</v>
      </c>
      <c r="E544" s="33">
        <f t="shared" si="14"/>
        <v>1</v>
      </c>
      <c r="F544" s="107">
        <v>2668.15</v>
      </c>
    </row>
    <row r="545" spans="1:6" ht="15.75">
      <c r="A545" s="101">
        <v>38657</v>
      </c>
      <c r="B545" s="105">
        <f t="shared" si="12"/>
        <v>300</v>
      </c>
      <c r="C545" s="33">
        <f t="shared" si="13"/>
        <v>1</v>
      </c>
      <c r="D545" s="34">
        <v>300</v>
      </c>
      <c r="E545" s="33">
        <f t="shared" si="14"/>
        <v>1</v>
      </c>
      <c r="F545" s="107">
        <v>2668.15</v>
      </c>
    </row>
    <row r="546" spans="1:6" ht="15.75">
      <c r="A546" s="101">
        <v>38687</v>
      </c>
      <c r="B546" s="105">
        <f t="shared" si="12"/>
        <v>300</v>
      </c>
      <c r="C546" s="33">
        <f t="shared" si="13"/>
        <v>1</v>
      </c>
      <c r="D546" s="34">
        <v>300</v>
      </c>
      <c r="E546" s="33">
        <f t="shared" si="14"/>
        <v>1</v>
      </c>
      <c r="F546" s="107">
        <v>2668.15</v>
      </c>
    </row>
    <row r="547" spans="1:6" ht="15.75">
      <c r="A547" s="101">
        <v>38718</v>
      </c>
      <c r="B547" s="105">
        <f t="shared" si="12"/>
        <v>300</v>
      </c>
      <c r="C547" s="33">
        <f t="shared" si="13"/>
        <v>1</v>
      </c>
      <c r="D547" s="34">
        <v>300</v>
      </c>
      <c r="E547" s="33">
        <f t="shared" si="14"/>
        <v>1</v>
      </c>
      <c r="F547" s="107">
        <v>2668.15</v>
      </c>
    </row>
    <row r="548" spans="1:6" ht="15.75">
      <c r="A548" s="101">
        <v>38749</v>
      </c>
      <c r="B548" s="105">
        <f t="shared" si="12"/>
        <v>300</v>
      </c>
      <c r="C548" s="33">
        <f t="shared" si="13"/>
        <v>1</v>
      </c>
      <c r="D548" s="34">
        <v>300</v>
      </c>
      <c r="E548" s="33">
        <f t="shared" si="14"/>
        <v>1</v>
      </c>
      <c r="F548" s="107">
        <v>2668.15</v>
      </c>
    </row>
    <row r="549" spans="1:6" ht="15.75">
      <c r="A549" s="101">
        <v>38777</v>
      </c>
      <c r="B549" s="105">
        <f t="shared" si="12"/>
        <v>300</v>
      </c>
      <c r="C549" s="33">
        <f t="shared" si="13"/>
        <v>1</v>
      </c>
      <c r="D549" s="34">
        <v>300</v>
      </c>
      <c r="E549" s="33">
        <f t="shared" si="14"/>
        <v>1</v>
      </c>
      <c r="F549" s="107">
        <v>2668.15</v>
      </c>
    </row>
    <row r="550" spans="1:6" ht="15.75">
      <c r="A550" s="101">
        <v>38808</v>
      </c>
      <c r="B550" s="105">
        <v>350</v>
      </c>
      <c r="C550" s="33">
        <f t="shared" si="13"/>
        <v>1.1666666666666667</v>
      </c>
      <c r="D550" s="34">
        <v>350</v>
      </c>
      <c r="E550" s="33">
        <f t="shared" si="14"/>
        <v>1.1666666666666667</v>
      </c>
      <c r="F550" s="107">
        <v>2801.56</v>
      </c>
    </row>
    <row r="551" spans="1:6" ht="15.75">
      <c r="A551" s="101">
        <v>38838</v>
      </c>
      <c r="B551" s="105">
        <f t="shared" si="12"/>
        <v>350</v>
      </c>
      <c r="C551" s="33">
        <f t="shared" si="13"/>
        <v>1</v>
      </c>
      <c r="D551" s="34">
        <v>350</v>
      </c>
      <c r="E551" s="33">
        <f t="shared" si="14"/>
        <v>1</v>
      </c>
      <c r="F551" s="107">
        <v>2801.56</v>
      </c>
    </row>
    <row r="552" spans="1:6" ht="15.75">
      <c r="A552" s="101">
        <v>38869</v>
      </c>
      <c r="B552" s="105">
        <f t="shared" si="12"/>
        <v>350</v>
      </c>
      <c r="C552" s="33">
        <f t="shared" si="13"/>
        <v>1</v>
      </c>
      <c r="D552" s="34">
        <v>350</v>
      </c>
      <c r="E552" s="33">
        <f t="shared" si="14"/>
        <v>1</v>
      </c>
      <c r="F552" s="107">
        <v>2801.56</v>
      </c>
    </row>
    <row r="553" spans="1:6" ht="15.75">
      <c r="A553" s="101">
        <v>38899</v>
      </c>
      <c r="B553" s="105">
        <f t="shared" si="12"/>
        <v>350</v>
      </c>
      <c r="C553" s="33">
        <f t="shared" si="13"/>
        <v>1</v>
      </c>
      <c r="D553" s="34">
        <v>350</v>
      </c>
      <c r="E553" s="33">
        <f t="shared" si="14"/>
        <v>1</v>
      </c>
      <c r="F553" s="107">
        <v>2801.56</v>
      </c>
    </row>
    <row r="554" spans="1:6" ht="15.75">
      <c r="A554" s="101">
        <v>38930</v>
      </c>
      <c r="B554" s="105">
        <f t="shared" si="12"/>
        <v>350</v>
      </c>
      <c r="C554" s="33">
        <f t="shared" si="13"/>
        <v>1</v>
      </c>
      <c r="D554" s="34">
        <v>350</v>
      </c>
      <c r="E554" s="33">
        <f t="shared" si="14"/>
        <v>1</v>
      </c>
      <c r="F554" s="107">
        <v>2801.56</v>
      </c>
    </row>
    <row r="555" spans="1:6" ht="15.75">
      <c r="A555" s="101">
        <v>38961</v>
      </c>
      <c r="B555" s="105">
        <f t="shared" si="12"/>
        <v>350</v>
      </c>
      <c r="C555" s="33">
        <f t="shared" si="13"/>
        <v>1</v>
      </c>
      <c r="D555" s="34">
        <v>350</v>
      </c>
      <c r="E555" s="33">
        <f t="shared" si="14"/>
        <v>1</v>
      </c>
      <c r="F555" s="107">
        <v>2801.82</v>
      </c>
    </row>
    <row r="556" spans="1:6" ht="15.75">
      <c r="A556" s="101">
        <v>38991</v>
      </c>
      <c r="B556" s="105">
        <f t="shared" si="12"/>
        <v>350</v>
      </c>
      <c r="C556" s="33">
        <f t="shared" si="13"/>
        <v>1</v>
      </c>
      <c r="D556" s="34">
        <v>350</v>
      </c>
      <c r="E556" s="33">
        <f t="shared" si="14"/>
        <v>1</v>
      </c>
      <c r="F556" s="107">
        <v>2801.82</v>
      </c>
    </row>
    <row r="557" spans="1:6" ht="15.75">
      <c r="A557" s="101">
        <v>39022</v>
      </c>
      <c r="B557" s="105">
        <f t="shared" si="12"/>
        <v>350</v>
      </c>
      <c r="C557" s="33">
        <f t="shared" si="13"/>
        <v>1</v>
      </c>
      <c r="D557" s="34">
        <v>350</v>
      </c>
      <c r="E557" s="33">
        <f t="shared" si="14"/>
        <v>1</v>
      </c>
      <c r="F557" s="107">
        <v>2801.82</v>
      </c>
    </row>
    <row r="558" spans="1:6" ht="15.75">
      <c r="A558" s="101">
        <v>39052</v>
      </c>
      <c r="B558" s="105">
        <f t="shared" si="12"/>
        <v>350</v>
      </c>
      <c r="C558" s="33">
        <f t="shared" si="13"/>
        <v>1</v>
      </c>
      <c r="D558" s="34">
        <v>350</v>
      </c>
      <c r="E558" s="33">
        <f t="shared" si="14"/>
        <v>1</v>
      </c>
      <c r="F558" s="107">
        <v>2801.82</v>
      </c>
    </row>
    <row r="559" spans="1:6" ht="15.75">
      <c r="A559" s="101">
        <v>39083</v>
      </c>
      <c r="B559" s="105">
        <f t="shared" si="12"/>
        <v>350</v>
      </c>
      <c r="C559" s="33">
        <f t="shared" si="13"/>
        <v>1</v>
      </c>
      <c r="D559" s="34">
        <v>350</v>
      </c>
      <c r="E559" s="33">
        <f t="shared" si="14"/>
        <v>1</v>
      </c>
      <c r="F559" s="107">
        <v>2801.82</v>
      </c>
    </row>
    <row r="560" spans="1:6" ht="15.75">
      <c r="A560" s="101">
        <v>39114</v>
      </c>
      <c r="B560" s="105">
        <f t="shared" si="12"/>
        <v>350</v>
      </c>
      <c r="C560" s="33">
        <f t="shared" si="13"/>
        <v>1</v>
      </c>
      <c r="D560" s="34">
        <v>350</v>
      </c>
      <c r="E560" s="33">
        <f t="shared" si="14"/>
        <v>1</v>
      </c>
      <c r="F560" s="107">
        <v>2801.82</v>
      </c>
    </row>
    <row r="561" spans="1:6" ht="15.75">
      <c r="A561" s="101">
        <v>39142</v>
      </c>
      <c r="B561" s="105">
        <f t="shared" si="12"/>
        <v>350</v>
      </c>
      <c r="C561" s="33">
        <f t="shared" si="13"/>
        <v>1</v>
      </c>
      <c r="D561" s="34">
        <v>350</v>
      </c>
      <c r="E561" s="33">
        <f t="shared" si="14"/>
        <v>1</v>
      </c>
      <c r="F561" s="107">
        <v>2801.82</v>
      </c>
    </row>
    <row r="562" spans="1:7" ht="15.75">
      <c r="A562" s="101">
        <v>39173</v>
      </c>
      <c r="B562" s="105">
        <v>380</v>
      </c>
      <c r="C562" s="33">
        <f t="shared" si="13"/>
        <v>1.0857142857142856</v>
      </c>
      <c r="D562" s="34">
        <v>380</v>
      </c>
      <c r="E562" s="33">
        <f t="shared" si="14"/>
        <v>1.0857142857142856</v>
      </c>
      <c r="F562" s="107">
        <v>2894.28</v>
      </c>
      <c r="G562" s="35"/>
    </row>
    <row r="563" spans="1:6" ht="15.75">
      <c r="A563" s="101">
        <v>39203</v>
      </c>
      <c r="B563" s="105">
        <v>380</v>
      </c>
      <c r="C563" s="33">
        <f t="shared" si="13"/>
        <v>1</v>
      </c>
      <c r="D563" s="34">
        <v>380</v>
      </c>
      <c r="E563" s="33">
        <f t="shared" si="14"/>
        <v>1</v>
      </c>
      <c r="F563" s="107">
        <v>2894.28</v>
      </c>
    </row>
    <row r="564" spans="1:6" ht="15.75">
      <c r="A564" s="101">
        <v>39234</v>
      </c>
      <c r="B564" s="105">
        <v>380</v>
      </c>
      <c r="C564" s="33">
        <f t="shared" si="13"/>
        <v>1</v>
      </c>
      <c r="D564" s="34">
        <v>380</v>
      </c>
      <c r="E564" s="33">
        <f t="shared" si="14"/>
        <v>1</v>
      </c>
      <c r="F564" s="107">
        <v>2894.28</v>
      </c>
    </row>
    <row r="565" spans="1:6" ht="15.75">
      <c r="A565" s="101">
        <v>39264</v>
      </c>
      <c r="B565" s="105">
        <v>380</v>
      </c>
      <c r="C565" s="33">
        <f t="shared" si="13"/>
        <v>1</v>
      </c>
      <c r="D565" s="34">
        <v>380</v>
      </c>
      <c r="E565" s="33">
        <f t="shared" si="14"/>
        <v>1</v>
      </c>
      <c r="F565" s="107">
        <v>2894.28</v>
      </c>
    </row>
    <row r="566" spans="1:6" ht="15.75">
      <c r="A566" s="101">
        <v>39295</v>
      </c>
      <c r="B566" s="105">
        <v>380</v>
      </c>
      <c r="C566" s="33">
        <f t="shared" si="13"/>
        <v>1</v>
      </c>
      <c r="D566" s="34">
        <v>380</v>
      </c>
      <c r="E566" s="33">
        <f t="shared" si="14"/>
        <v>1</v>
      </c>
      <c r="F566" s="107">
        <v>2894.28</v>
      </c>
    </row>
    <row r="567" spans="1:6" ht="15.75">
      <c r="A567" s="101">
        <v>39326</v>
      </c>
      <c r="B567" s="105">
        <v>380</v>
      </c>
      <c r="C567" s="33">
        <f t="shared" si="13"/>
        <v>1</v>
      </c>
      <c r="D567" s="34">
        <v>380</v>
      </c>
      <c r="E567" s="33">
        <f t="shared" si="14"/>
        <v>1</v>
      </c>
      <c r="F567" s="107">
        <v>2894.28</v>
      </c>
    </row>
    <row r="568" spans="1:6" ht="15.75">
      <c r="A568" s="101">
        <v>39356</v>
      </c>
      <c r="B568" s="105">
        <v>380</v>
      </c>
      <c r="C568" s="33">
        <f t="shared" si="13"/>
        <v>1</v>
      </c>
      <c r="D568" s="34">
        <v>380</v>
      </c>
      <c r="E568" s="33">
        <f t="shared" si="14"/>
        <v>1</v>
      </c>
      <c r="F568" s="107">
        <v>2894.28</v>
      </c>
    </row>
    <row r="569" spans="1:6" ht="15.75">
      <c r="A569" s="101">
        <v>39387</v>
      </c>
      <c r="B569" s="105">
        <v>380</v>
      </c>
      <c r="C569" s="33">
        <f t="shared" si="13"/>
        <v>1</v>
      </c>
      <c r="D569" s="34">
        <v>380</v>
      </c>
      <c r="E569" s="33">
        <f t="shared" si="14"/>
        <v>1</v>
      </c>
      <c r="F569" s="107">
        <v>2894.28</v>
      </c>
    </row>
    <row r="570" spans="1:6" ht="15.75">
      <c r="A570" s="101">
        <v>39417</v>
      </c>
      <c r="B570" s="105">
        <v>380</v>
      </c>
      <c r="C570" s="33">
        <f t="shared" si="13"/>
        <v>1</v>
      </c>
      <c r="D570" s="34">
        <v>380</v>
      </c>
      <c r="E570" s="33">
        <f t="shared" si="14"/>
        <v>1</v>
      </c>
      <c r="F570" s="107">
        <v>2894.28</v>
      </c>
    </row>
    <row r="571" spans="1:6" ht="15.75">
      <c r="A571" s="101">
        <v>39448</v>
      </c>
      <c r="B571" s="105">
        <v>380</v>
      </c>
      <c r="C571" s="33">
        <f t="shared" si="13"/>
        <v>1</v>
      </c>
      <c r="D571" s="34">
        <v>380</v>
      </c>
      <c r="E571" s="33">
        <f t="shared" si="14"/>
        <v>1</v>
      </c>
      <c r="F571" s="107">
        <v>2894.28</v>
      </c>
    </row>
    <row r="572" spans="1:6" ht="15.75">
      <c r="A572" s="101">
        <v>39479</v>
      </c>
      <c r="B572" s="105">
        <v>380</v>
      </c>
      <c r="C572" s="33">
        <f t="shared" si="13"/>
        <v>1</v>
      </c>
      <c r="D572" s="34">
        <v>380</v>
      </c>
      <c r="E572" s="33">
        <f t="shared" si="14"/>
        <v>1</v>
      </c>
      <c r="F572" s="107">
        <v>2894.28</v>
      </c>
    </row>
    <row r="573" spans="1:7" ht="15.75">
      <c r="A573" s="101">
        <v>39508</v>
      </c>
      <c r="B573" s="105">
        <v>415</v>
      </c>
      <c r="C573" s="33">
        <f t="shared" si="13"/>
        <v>1.0921052631578947</v>
      </c>
      <c r="D573" s="34">
        <v>415</v>
      </c>
      <c r="E573" s="33">
        <f t="shared" si="14"/>
        <v>1.0921052631578947</v>
      </c>
      <c r="F573" s="107">
        <v>3038.99</v>
      </c>
      <c r="G573" s="156"/>
    </row>
    <row r="574" spans="1:6" ht="15.75">
      <c r="A574" s="101">
        <v>39539</v>
      </c>
      <c r="B574" s="105">
        <v>415</v>
      </c>
      <c r="C574" s="33">
        <f t="shared" si="13"/>
        <v>1</v>
      </c>
      <c r="D574" s="34">
        <v>415</v>
      </c>
      <c r="E574" s="33">
        <f t="shared" si="14"/>
        <v>1</v>
      </c>
      <c r="F574" s="107">
        <v>3038.99</v>
      </c>
    </row>
    <row r="575" spans="1:6" ht="15.75">
      <c r="A575" s="101">
        <v>39569</v>
      </c>
      <c r="B575" s="105">
        <v>415</v>
      </c>
      <c r="C575" s="33">
        <f t="shared" si="13"/>
        <v>1</v>
      </c>
      <c r="D575" s="34">
        <v>415</v>
      </c>
      <c r="E575" s="33">
        <f t="shared" si="14"/>
        <v>1</v>
      </c>
      <c r="F575" s="107">
        <v>3038.99</v>
      </c>
    </row>
    <row r="576" spans="1:6" ht="15.75">
      <c r="A576" s="101">
        <v>39600</v>
      </c>
      <c r="B576" s="105">
        <v>415</v>
      </c>
      <c r="C576" s="33">
        <f t="shared" si="13"/>
        <v>1</v>
      </c>
      <c r="D576" s="34">
        <v>415</v>
      </c>
      <c r="E576" s="33">
        <f t="shared" si="14"/>
        <v>1</v>
      </c>
      <c r="F576" s="107">
        <v>3038.99</v>
      </c>
    </row>
    <row r="577" spans="1:6" ht="15.75">
      <c r="A577" s="101">
        <v>39630</v>
      </c>
      <c r="B577" s="105">
        <v>415</v>
      </c>
      <c r="C577" s="33">
        <f t="shared" si="13"/>
        <v>1</v>
      </c>
      <c r="D577" s="34">
        <v>415</v>
      </c>
      <c r="E577" s="33">
        <f t="shared" si="14"/>
        <v>1</v>
      </c>
      <c r="F577" s="107">
        <v>3038.99</v>
      </c>
    </row>
    <row r="578" spans="1:6" ht="15.75">
      <c r="A578" s="101">
        <v>39661</v>
      </c>
      <c r="B578" s="105">
        <v>415</v>
      </c>
      <c r="C578" s="33">
        <f t="shared" si="13"/>
        <v>1</v>
      </c>
      <c r="D578" s="34">
        <v>415</v>
      </c>
      <c r="E578" s="33">
        <f t="shared" si="14"/>
        <v>1</v>
      </c>
      <c r="F578" s="107">
        <v>3038.99</v>
      </c>
    </row>
    <row r="579" spans="1:6" ht="15.75">
      <c r="A579" s="101">
        <v>39692</v>
      </c>
      <c r="B579" s="105">
        <v>415</v>
      </c>
      <c r="C579" s="33">
        <f t="shared" si="13"/>
        <v>1</v>
      </c>
      <c r="D579" s="34">
        <v>415</v>
      </c>
      <c r="E579" s="33">
        <f t="shared" si="14"/>
        <v>1</v>
      </c>
      <c r="F579" s="107">
        <v>3038.99</v>
      </c>
    </row>
    <row r="580" spans="1:6" ht="15.75">
      <c r="A580" s="101">
        <v>39722</v>
      </c>
      <c r="B580" s="105">
        <v>415</v>
      </c>
      <c r="C580" s="33">
        <f t="shared" si="13"/>
        <v>1</v>
      </c>
      <c r="D580" s="34">
        <v>415</v>
      </c>
      <c r="E580" s="33">
        <f t="shared" si="14"/>
        <v>1</v>
      </c>
      <c r="F580" s="107">
        <v>3038.99</v>
      </c>
    </row>
    <row r="581" spans="1:6" ht="15.75">
      <c r="A581" s="101">
        <v>39753</v>
      </c>
      <c r="B581" s="105">
        <v>415</v>
      </c>
      <c r="C581" s="33">
        <f t="shared" si="13"/>
        <v>1</v>
      </c>
      <c r="D581" s="34">
        <v>415</v>
      </c>
      <c r="E581" s="33">
        <f t="shared" si="14"/>
        <v>1</v>
      </c>
      <c r="F581" s="107">
        <v>3038.99</v>
      </c>
    </row>
    <row r="582" spans="1:6" ht="15.75">
      <c r="A582" s="101">
        <v>39783</v>
      </c>
      <c r="B582" s="105">
        <v>415</v>
      </c>
      <c r="C582" s="33">
        <f t="shared" si="13"/>
        <v>1</v>
      </c>
      <c r="D582" s="34">
        <v>415</v>
      </c>
      <c r="E582" s="33">
        <f t="shared" si="14"/>
        <v>1</v>
      </c>
      <c r="F582" s="107">
        <v>3038.99</v>
      </c>
    </row>
    <row r="583" spans="1:6" ht="15.75">
      <c r="A583" s="101">
        <v>39814</v>
      </c>
      <c r="B583" s="105">
        <v>415</v>
      </c>
      <c r="C583" s="33">
        <f t="shared" si="13"/>
        <v>1</v>
      </c>
      <c r="D583" s="34">
        <v>415</v>
      </c>
      <c r="E583" s="33">
        <f t="shared" si="14"/>
        <v>1</v>
      </c>
      <c r="F583" s="107">
        <v>3038.99</v>
      </c>
    </row>
    <row r="584" spans="1:6" ht="15.75">
      <c r="A584" s="101">
        <v>39845</v>
      </c>
      <c r="B584" s="105">
        <v>415</v>
      </c>
      <c r="C584" s="33">
        <f t="shared" si="13"/>
        <v>1</v>
      </c>
      <c r="D584" s="34">
        <v>415</v>
      </c>
      <c r="E584" s="33">
        <f t="shared" si="14"/>
        <v>1</v>
      </c>
      <c r="F584" s="107">
        <v>3038.99</v>
      </c>
    </row>
    <row r="585" spans="1:6" ht="15.75">
      <c r="A585" s="101">
        <v>39873</v>
      </c>
      <c r="B585" s="105">
        <v>415</v>
      </c>
      <c r="C585" s="33">
        <f t="shared" si="13"/>
        <v>1</v>
      </c>
      <c r="D585" s="34">
        <v>415</v>
      </c>
      <c r="E585" s="33">
        <f t="shared" si="14"/>
        <v>1</v>
      </c>
      <c r="F585" s="115">
        <v>3038.99</v>
      </c>
    </row>
    <row r="586" spans="1:6" ht="15.75">
      <c r="A586" s="101">
        <v>39904</v>
      </c>
      <c r="B586" s="105">
        <v>415</v>
      </c>
      <c r="C586" s="33">
        <f t="shared" si="13"/>
        <v>1</v>
      </c>
      <c r="D586" s="34">
        <v>415</v>
      </c>
      <c r="E586" s="33">
        <f t="shared" si="14"/>
        <v>1</v>
      </c>
      <c r="F586" s="115">
        <v>3038.99</v>
      </c>
    </row>
    <row r="587" spans="1:6" ht="15.75">
      <c r="A587" s="101">
        <v>39934</v>
      </c>
      <c r="B587" s="105">
        <v>415</v>
      </c>
      <c r="C587" s="33">
        <f t="shared" si="13"/>
        <v>1</v>
      </c>
      <c r="D587" s="34">
        <v>415</v>
      </c>
      <c r="E587" s="33">
        <f t="shared" si="14"/>
        <v>1</v>
      </c>
      <c r="F587" s="115">
        <v>3038.99</v>
      </c>
    </row>
    <row r="588" spans="1:6" ht="15.75">
      <c r="A588" s="101">
        <v>39965</v>
      </c>
      <c r="B588" s="105">
        <v>415</v>
      </c>
      <c r="C588" s="33">
        <f t="shared" si="13"/>
        <v>1</v>
      </c>
      <c r="D588" s="34">
        <v>415</v>
      </c>
      <c r="E588" s="33">
        <f t="shared" si="14"/>
        <v>1</v>
      </c>
      <c r="F588" s="115">
        <v>3038.99</v>
      </c>
    </row>
    <row r="589" spans="1:6" ht="15.75">
      <c r="A589" s="101">
        <v>39995</v>
      </c>
      <c r="B589" s="105">
        <v>415</v>
      </c>
      <c r="C589" s="33">
        <f t="shared" si="13"/>
        <v>1</v>
      </c>
      <c r="D589" s="34">
        <v>415</v>
      </c>
      <c r="E589" s="33">
        <f t="shared" si="14"/>
        <v>1</v>
      </c>
      <c r="F589" s="115">
        <v>3038.99</v>
      </c>
    </row>
    <row r="590" spans="1:6" ht="15.75">
      <c r="A590" s="152">
        <f>_XLL.DATAM(A589,1)</f>
        <v>40026</v>
      </c>
      <c r="B590" s="105">
        <v>415</v>
      </c>
      <c r="C590" s="33">
        <f t="shared" si="13"/>
        <v>1</v>
      </c>
      <c r="D590" s="34">
        <v>415</v>
      </c>
      <c r="E590" s="33">
        <f t="shared" si="14"/>
        <v>1</v>
      </c>
      <c r="F590" s="115">
        <v>3038.99</v>
      </c>
    </row>
    <row r="591" spans="1:6" ht="15.75">
      <c r="A591" s="152">
        <f>_XLL.DATAM(A590,1)</f>
        <v>40057</v>
      </c>
      <c r="B591" s="105">
        <v>415</v>
      </c>
      <c r="C591" s="33">
        <f t="shared" si="13"/>
        <v>1</v>
      </c>
      <c r="D591" s="34">
        <v>415</v>
      </c>
      <c r="E591" s="33">
        <f t="shared" si="14"/>
        <v>1</v>
      </c>
      <c r="F591" s="115">
        <v>3038.99</v>
      </c>
    </row>
    <row r="592" spans="1:6" ht="15.75">
      <c r="A592" s="152">
        <f>_XLL.DATAM(A591,1)</f>
        <v>40087</v>
      </c>
      <c r="B592" s="105">
        <v>415</v>
      </c>
      <c r="C592" s="33">
        <f t="shared" si="13"/>
        <v>1</v>
      </c>
      <c r="D592" s="34">
        <v>415</v>
      </c>
      <c r="E592" s="33">
        <f t="shared" si="14"/>
        <v>1</v>
      </c>
      <c r="F592" s="115">
        <v>3038.99</v>
      </c>
    </row>
    <row r="593" spans="1:6" ht="15.75">
      <c r="A593" s="152">
        <f>_XLL.DATAM(A592,1)</f>
        <v>40118</v>
      </c>
      <c r="B593" s="105">
        <v>415</v>
      </c>
      <c r="C593" s="33">
        <f t="shared" si="13"/>
        <v>1</v>
      </c>
      <c r="D593" s="34">
        <v>415</v>
      </c>
      <c r="E593" s="33">
        <f t="shared" si="14"/>
        <v>1</v>
      </c>
      <c r="F593" s="115">
        <v>3038.99</v>
      </c>
    </row>
    <row r="594" spans="1:6" ht="15.75">
      <c r="A594" s="152">
        <f>_XLL.DATAM(A593,1)</f>
        <v>40148</v>
      </c>
      <c r="B594" s="105">
        <v>415</v>
      </c>
      <c r="C594" s="33">
        <f t="shared" si="13"/>
        <v>1</v>
      </c>
      <c r="D594" s="34">
        <v>415</v>
      </c>
      <c r="E594" s="33">
        <f t="shared" si="14"/>
        <v>1</v>
      </c>
      <c r="F594" s="115">
        <v>3038.99</v>
      </c>
    </row>
    <row r="595" spans="1:6" ht="15.75">
      <c r="A595" s="152">
        <f>_XLL.DATAM(A594,1)</f>
        <v>40179</v>
      </c>
      <c r="B595" s="105">
        <v>415</v>
      </c>
      <c r="C595" s="33">
        <f t="shared" si="13"/>
        <v>1</v>
      </c>
      <c r="D595" s="34">
        <v>415</v>
      </c>
      <c r="E595" s="33">
        <f t="shared" si="14"/>
        <v>1</v>
      </c>
      <c r="F595" s="115">
        <v>3038.99</v>
      </c>
    </row>
    <row r="596" spans="1:6" ht="15.75">
      <c r="A596" s="152">
        <f>_XLL.DATAM(A595,1)</f>
        <v>40210</v>
      </c>
      <c r="B596" s="105">
        <v>415</v>
      </c>
      <c r="C596" s="33">
        <f t="shared" si="13"/>
        <v>1</v>
      </c>
      <c r="D596" s="34">
        <v>415</v>
      </c>
      <c r="E596" s="33">
        <f t="shared" si="14"/>
        <v>1</v>
      </c>
      <c r="F596" s="115">
        <v>3038.99</v>
      </c>
    </row>
    <row r="597" spans="1:6" ht="15.75">
      <c r="A597" s="152">
        <f>_XLL.DATAM(A596,1)</f>
        <v>40238</v>
      </c>
      <c r="B597" s="105">
        <v>415</v>
      </c>
      <c r="C597" s="33">
        <f t="shared" si="13"/>
        <v>1</v>
      </c>
      <c r="D597" s="34">
        <v>415</v>
      </c>
      <c r="E597" s="33">
        <f t="shared" si="14"/>
        <v>1</v>
      </c>
      <c r="F597" s="115">
        <v>3038.99</v>
      </c>
    </row>
    <row r="598" spans="1:6" ht="15.75">
      <c r="A598" s="152">
        <f>_XLL.DATAM(A597,1)</f>
        <v>40269</v>
      </c>
      <c r="B598" s="105">
        <v>415</v>
      </c>
      <c r="C598" s="33">
        <f t="shared" si="13"/>
        <v>1</v>
      </c>
      <c r="D598" s="34">
        <v>415</v>
      </c>
      <c r="E598" s="33">
        <f t="shared" si="14"/>
        <v>1</v>
      </c>
      <c r="F598" s="115">
        <v>3038.99</v>
      </c>
    </row>
    <row r="599" spans="1:7" ht="15.75">
      <c r="A599" s="152">
        <f>_XLL.DATAM(A598,1)</f>
        <v>40299</v>
      </c>
      <c r="B599" s="105">
        <v>415</v>
      </c>
      <c r="C599" s="33">
        <f t="shared" si="13"/>
        <v>1</v>
      </c>
      <c r="D599" s="34">
        <v>415</v>
      </c>
      <c r="E599" s="33">
        <f t="shared" si="14"/>
        <v>1</v>
      </c>
      <c r="F599" s="115">
        <v>3038.99</v>
      </c>
      <c r="G599" s="35"/>
    </row>
    <row r="600" spans="1:6" ht="15.75">
      <c r="A600" s="152">
        <f>_XLL.DATAM(A599,1)</f>
        <v>40330</v>
      </c>
      <c r="B600" s="105">
        <v>415</v>
      </c>
      <c r="C600" s="33">
        <f t="shared" si="13"/>
        <v>1</v>
      </c>
      <c r="D600" s="34">
        <v>415</v>
      </c>
      <c r="E600" s="33">
        <f t="shared" si="14"/>
        <v>1</v>
      </c>
      <c r="F600" s="115">
        <v>3038.99</v>
      </c>
    </row>
    <row r="601" spans="1:6" ht="15.75">
      <c r="A601" s="152">
        <f>_XLL.DATAM(A600,1)</f>
        <v>40360</v>
      </c>
      <c r="B601" s="105">
        <v>415</v>
      </c>
      <c r="C601" s="33">
        <f aca="true" t="shared" si="15" ref="C601:C618">B601/B600</f>
        <v>1</v>
      </c>
      <c r="D601" s="34">
        <v>415</v>
      </c>
      <c r="E601" s="33">
        <f aca="true" t="shared" si="16" ref="E601:E618">D601/D600</f>
        <v>1</v>
      </c>
      <c r="F601" s="115">
        <v>3038.99</v>
      </c>
    </row>
    <row r="602" spans="1:6" ht="15.75">
      <c r="A602" s="152">
        <f>_XLL.DATAM(A601,1)</f>
        <v>40391</v>
      </c>
      <c r="B602" s="105">
        <v>415</v>
      </c>
      <c r="C602" s="33">
        <f t="shared" si="15"/>
        <v>1</v>
      </c>
      <c r="D602" s="34">
        <v>415</v>
      </c>
      <c r="E602" s="33">
        <f t="shared" si="16"/>
        <v>1</v>
      </c>
      <c r="F602" s="115">
        <v>3038.99</v>
      </c>
    </row>
    <row r="603" spans="1:6" ht="15.75">
      <c r="A603" s="152">
        <f>_XLL.DATAM(A602,1)</f>
        <v>40422</v>
      </c>
      <c r="B603" s="105">
        <v>415</v>
      </c>
      <c r="C603" s="33">
        <f t="shared" si="15"/>
        <v>1</v>
      </c>
      <c r="D603" s="34">
        <v>415</v>
      </c>
      <c r="E603" s="33">
        <f t="shared" si="16"/>
        <v>1</v>
      </c>
      <c r="F603" s="115">
        <v>3038.99</v>
      </c>
    </row>
    <row r="604" spans="1:6" ht="15.75">
      <c r="A604" s="152">
        <f>_XLL.DATAM(A603,1)</f>
        <v>40452</v>
      </c>
      <c r="B604" s="105">
        <v>415</v>
      </c>
      <c r="C604" s="33">
        <f t="shared" si="15"/>
        <v>1</v>
      </c>
      <c r="D604" s="34">
        <v>415</v>
      </c>
      <c r="E604" s="33">
        <f t="shared" si="16"/>
        <v>1</v>
      </c>
      <c r="F604" s="115">
        <v>3038.99</v>
      </c>
    </row>
    <row r="605" spans="1:6" ht="15.75">
      <c r="A605" s="152">
        <f>_XLL.DATAM(A604,1)</f>
        <v>40483</v>
      </c>
      <c r="B605" s="105">
        <v>415</v>
      </c>
      <c r="C605" s="33">
        <f t="shared" si="15"/>
        <v>1</v>
      </c>
      <c r="D605" s="34">
        <v>415</v>
      </c>
      <c r="E605" s="33">
        <f t="shared" si="16"/>
        <v>1</v>
      </c>
      <c r="F605" s="115">
        <v>3038.99</v>
      </c>
    </row>
    <row r="606" spans="1:6" ht="15.75">
      <c r="A606" s="152">
        <f>_XLL.DATAM(A605,1)</f>
        <v>40513</v>
      </c>
      <c r="B606" s="105">
        <v>415</v>
      </c>
      <c r="C606" s="33">
        <f t="shared" si="15"/>
        <v>1</v>
      </c>
      <c r="D606" s="34">
        <v>415</v>
      </c>
      <c r="E606" s="33">
        <f t="shared" si="16"/>
        <v>1</v>
      </c>
      <c r="F606" s="115">
        <v>3038.99</v>
      </c>
    </row>
    <row r="607" spans="1:6" ht="15.75">
      <c r="A607" s="152">
        <f>_XLL.DATAM(A606,1)</f>
        <v>40544</v>
      </c>
      <c r="B607" s="105">
        <v>415</v>
      </c>
      <c r="C607" s="33">
        <f t="shared" si="15"/>
        <v>1</v>
      </c>
      <c r="D607" s="34">
        <v>415</v>
      </c>
      <c r="E607" s="33">
        <f t="shared" si="16"/>
        <v>1</v>
      </c>
      <c r="F607" s="115">
        <v>3038.99</v>
      </c>
    </row>
    <row r="608" spans="1:6" ht="15.75">
      <c r="A608" s="152">
        <f>_XLL.DATAM(A607,1)</f>
        <v>40575</v>
      </c>
      <c r="B608" s="105">
        <v>415</v>
      </c>
      <c r="C608" s="33">
        <f t="shared" si="15"/>
        <v>1</v>
      </c>
      <c r="D608" s="34">
        <v>415</v>
      </c>
      <c r="E608" s="33">
        <f t="shared" si="16"/>
        <v>1</v>
      </c>
      <c r="F608" s="115">
        <v>3038.99</v>
      </c>
    </row>
    <row r="609" spans="1:6" ht="15.75">
      <c r="A609" s="152">
        <f>_XLL.DATAM(A608,1)</f>
        <v>40603</v>
      </c>
      <c r="B609" s="105">
        <v>415</v>
      </c>
      <c r="C609" s="33">
        <f t="shared" si="15"/>
        <v>1</v>
      </c>
      <c r="D609" s="34">
        <v>415</v>
      </c>
      <c r="E609" s="33">
        <f t="shared" si="16"/>
        <v>1</v>
      </c>
      <c r="F609" s="115">
        <v>3038.99</v>
      </c>
    </row>
    <row r="610" spans="1:6" ht="15.75">
      <c r="A610" s="152">
        <f>_XLL.DATAM(A609,1)</f>
        <v>40634</v>
      </c>
      <c r="B610" s="105">
        <v>415</v>
      </c>
      <c r="C610" s="33">
        <f t="shared" si="15"/>
        <v>1</v>
      </c>
      <c r="D610" s="34">
        <v>415</v>
      </c>
      <c r="E610" s="33">
        <f t="shared" si="16"/>
        <v>1</v>
      </c>
      <c r="F610" s="115">
        <v>3038.99</v>
      </c>
    </row>
    <row r="611" spans="1:6" ht="15.75">
      <c r="A611" s="152">
        <f>_XLL.DATAM(A610,1)</f>
        <v>40664</v>
      </c>
      <c r="B611" s="105">
        <v>415</v>
      </c>
      <c r="C611" s="33">
        <f t="shared" si="15"/>
        <v>1</v>
      </c>
      <c r="D611" s="34">
        <v>415</v>
      </c>
      <c r="E611" s="33">
        <f t="shared" si="16"/>
        <v>1</v>
      </c>
      <c r="F611" s="115">
        <v>3038.99</v>
      </c>
    </row>
    <row r="612" spans="1:6" ht="15.75">
      <c r="A612" s="152">
        <f>_XLL.DATAM(A611,1)</f>
        <v>40695</v>
      </c>
      <c r="B612" s="105">
        <v>415</v>
      </c>
      <c r="C612" s="33">
        <f t="shared" si="15"/>
        <v>1</v>
      </c>
      <c r="D612" s="34">
        <v>415</v>
      </c>
      <c r="E612" s="33">
        <f t="shared" si="16"/>
        <v>1</v>
      </c>
      <c r="F612" s="115">
        <v>3038.99</v>
      </c>
    </row>
    <row r="613" spans="1:6" ht="15.75">
      <c r="A613" s="152">
        <f>_XLL.DATAM(A612,1)</f>
        <v>40725</v>
      </c>
      <c r="B613" s="105">
        <v>415</v>
      </c>
      <c r="C613" s="33">
        <f t="shared" si="15"/>
        <v>1</v>
      </c>
      <c r="D613" s="34">
        <v>415</v>
      </c>
      <c r="E613" s="33">
        <f t="shared" si="16"/>
        <v>1</v>
      </c>
      <c r="F613" s="115">
        <v>3038.99</v>
      </c>
    </row>
    <row r="614" spans="1:6" ht="15.75">
      <c r="A614" s="152">
        <f>_XLL.DATAM(A613,1)</f>
        <v>40756</v>
      </c>
      <c r="B614" s="105">
        <v>415</v>
      </c>
      <c r="C614" s="33">
        <f t="shared" si="15"/>
        <v>1</v>
      </c>
      <c r="D614" s="34">
        <v>415</v>
      </c>
      <c r="E614" s="33">
        <f t="shared" si="16"/>
        <v>1</v>
      </c>
      <c r="F614" s="115">
        <v>3038.99</v>
      </c>
    </row>
    <row r="615" spans="1:6" ht="15.75">
      <c r="A615" s="152">
        <f>_XLL.DATAM(A614,1)</f>
        <v>40787</v>
      </c>
      <c r="B615" s="105">
        <v>415</v>
      </c>
      <c r="C615" s="33">
        <f t="shared" si="15"/>
        <v>1</v>
      </c>
      <c r="D615" s="34">
        <v>415</v>
      </c>
      <c r="E615" s="33">
        <f t="shared" si="16"/>
        <v>1</v>
      </c>
      <c r="F615" s="115">
        <v>3038.99</v>
      </c>
    </row>
    <row r="616" spans="1:6" ht="15.75">
      <c r="A616" s="152">
        <f>_XLL.DATAM(A615,1)</f>
        <v>40817</v>
      </c>
      <c r="B616" s="105">
        <v>415</v>
      </c>
      <c r="C616" s="33">
        <f t="shared" si="15"/>
        <v>1</v>
      </c>
      <c r="D616" s="34">
        <v>415</v>
      </c>
      <c r="E616" s="33">
        <f t="shared" si="16"/>
        <v>1</v>
      </c>
      <c r="F616" s="115">
        <v>3038.99</v>
      </c>
    </row>
    <row r="617" spans="1:6" ht="15.75">
      <c r="A617" s="152">
        <f>_XLL.DATAM(A616,1)</f>
        <v>40848</v>
      </c>
      <c r="B617" s="105">
        <v>415</v>
      </c>
      <c r="C617" s="33">
        <f t="shared" si="15"/>
        <v>1</v>
      </c>
      <c r="D617" s="34">
        <v>415</v>
      </c>
      <c r="E617" s="33">
        <f t="shared" si="16"/>
        <v>1</v>
      </c>
      <c r="F617" s="115">
        <v>3038.99</v>
      </c>
    </row>
    <row r="618" spans="1:8" ht="15.75">
      <c r="A618" s="152">
        <f>_XLL.DATAM(A617,1)</f>
        <v>40878</v>
      </c>
      <c r="B618" s="105">
        <v>415</v>
      </c>
      <c r="C618" s="33">
        <f t="shared" si="15"/>
        <v>1</v>
      </c>
      <c r="D618" s="34">
        <v>415</v>
      </c>
      <c r="E618" s="33">
        <f t="shared" si="16"/>
        <v>1</v>
      </c>
      <c r="F618" s="115">
        <v>3038.99</v>
      </c>
      <c r="H618" s="35"/>
    </row>
    <row r="619" spans="1:6" ht="16.5" thickBot="1">
      <c r="A619" s="102">
        <f>_XLL.DATAM(A618,1)</f>
        <v>40909</v>
      </c>
      <c r="B619" s="153">
        <v>415</v>
      </c>
      <c r="C619" s="36">
        <f>B619/B589</f>
        <v>1</v>
      </c>
      <c r="D619" s="154">
        <v>415</v>
      </c>
      <c r="E619" s="36">
        <f>D619/D589</f>
        <v>1</v>
      </c>
      <c r="F619" s="155">
        <v>3038.99</v>
      </c>
    </row>
  </sheetData>
  <mergeCells count="9">
    <mergeCell ref="F5:F6"/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9"/>
  <sheetViews>
    <sheetView zoomScale="70" zoomScaleNormal="70" workbookViewId="0" topLeftCell="A1">
      <selection activeCell="C17" sqref="C17"/>
    </sheetView>
  </sheetViews>
  <sheetFormatPr defaultColWidth="9.140625" defaultRowHeight="12.75"/>
  <cols>
    <col min="1" max="1" width="10.7109375" style="78" customWidth="1"/>
    <col min="2" max="2" width="13.8515625" style="79" customWidth="1"/>
    <col min="3" max="3" width="13.8515625" style="78" customWidth="1"/>
    <col min="4" max="4" width="19.140625" style="78" bestFit="1" customWidth="1"/>
    <col min="5" max="16384" width="11.421875" style="78" customWidth="1"/>
  </cols>
  <sheetData>
    <row r="1" spans="1:4" ht="12.75">
      <c r="A1" s="181" t="s">
        <v>0</v>
      </c>
      <c r="B1" s="181"/>
      <c r="C1" s="181"/>
      <c r="D1" s="181"/>
    </row>
    <row r="2" spans="1:4" ht="12.75">
      <c r="A2" s="181" t="s">
        <v>1</v>
      </c>
      <c r="B2" s="181"/>
      <c r="C2" s="181"/>
      <c r="D2" s="181"/>
    </row>
    <row r="3" spans="1:4" ht="12.75">
      <c r="A3" s="181" t="s">
        <v>2</v>
      </c>
      <c r="B3" s="181"/>
      <c r="C3" s="181"/>
      <c r="D3" s="181"/>
    </row>
    <row r="4" ht="13.5" thickBot="1">
      <c r="D4" s="79">
        <f>B348</f>
        <v>19.03</v>
      </c>
    </row>
    <row r="5" spans="1:4" ht="25.5">
      <c r="A5" s="87" t="s">
        <v>3</v>
      </c>
      <c r="B5" s="88" t="s">
        <v>12</v>
      </c>
      <c r="C5" s="89" t="s">
        <v>13</v>
      </c>
      <c r="D5" s="90" t="s">
        <v>14</v>
      </c>
    </row>
    <row r="6" spans="1:4" ht="13.5" thickBot="1">
      <c r="A6" s="91"/>
      <c r="B6" s="92"/>
      <c r="C6" s="93"/>
      <c r="D6" s="94"/>
    </row>
    <row r="7" spans="1:4" ht="12.75">
      <c r="A7" s="80">
        <v>27395</v>
      </c>
      <c r="B7" s="81">
        <v>106.76</v>
      </c>
      <c r="C7" s="82">
        <f aca="true" t="shared" si="0" ref="C7:C18">B8/B7</f>
        <v>1</v>
      </c>
      <c r="D7" s="83">
        <f aca="true" t="shared" si="1" ref="D7:D18">$D$4/B7</f>
        <v>0.1782502810041214</v>
      </c>
    </row>
    <row r="8" spans="1:4" ht="12.75">
      <c r="A8" s="80">
        <v>27426</v>
      </c>
      <c r="B8" s="81">
        <v>106.76</v>
      </c>
      <c r="C8" s="82">
        <f t="shared" si="0"/>
        <v>1</v>
      </c>
      <c r="D8" s="83">
        <f t="shared" si="1"/>
        <v>0.1782502810041214</v>
      </c>
    </row>
    <row r="9" spans="1:4" ht="12.75">
      <c r="A9" s="80">
        <v>27454</v>
      </c>
      <c r="B9" s="81">
        <v>106.76</v>
      </c>
      <c r="C9" s="82">
        <f t="shared" si="0"/>
        <v>1.0514237542150617</v>
      </c>
      <c r="D9" s="83">
        <f t="shared" si="1"/>
        <v>0.1782502810041214</v>
      </c>
    </row>
    <row r="10" spans="1:4" ht="12.75">
      <c r="A10" s="80">
        <v>27485</v>
      </c>
      <c r="B10" s="81">
        <v>112.25</v>
      </c>
      <c r="C10" s="82">
        <f t="shared" si="0"/>
        <v>1</v>
      </c>
      <c r="D10" s="83">
        <f t="shared" si="1"/>
        <v>0.169532293986637</v>
      </c>
    </row>
    <row r="11" spans="1:4" ht="12.75">
      <c r="A11" s="80">
        <v>27515</v>
      </c>
      <c r="B11" s="81">
        <v>112.25</v>
      </c>
      <c r="C11" s="82">
        <f t="shared" si="0"/>
        <v>1</v>
      </c>
      <c r="D11" s="83">
        <f t="shared" si="1"/>
        <v>0.169532293986637</v>
      </c>
    </row>
    <row r="12" spans="1:4" ht="12.75">
      <c r="A12" s="80">
        <v>27546</v>
      </c>
      <c r="B12" s="81">
        <v>112.25</v>
      </c>
      <c r="C12" s="82">
        <f t="shared" si="0"/>
        <v>1.0625389755011136</v>
      </c>
      <c r="D12" s="83">
        <f t="shared" si="1"/>
        <v>0.169532293986637</v>
      </c>
    </row>
    <row r="13" spans="1:4" ht="12.75">
      <c r="A13" s="80">
        <v>27576</v>
      </c>
      <c r="B13" s="81">
        <v>119.27</v>
      </c>
      <c r="C13" s="82">
        <f t="shared" si="0"/>
        <v>1</v>
      </c>
      <c r="D13" s="83">
        <f t="shared" si="1"/>
        <v>0.15955395321539365</v>
      </c>
    </row>
    <row r="14" spans="1:4" ht="12.75">
      <c r="A14" s="80">
        <v>27607</v>
      </c>
      <c r="B14" s="81">
        <v>119.27</v>
      </c>
      <c r="C14" s="82">
        <f t="shared" si="0"/>
        <v>1</v>
      </c>
      <c r="D14" s="83">
        <f t="shared" si="1"/>
        <v>0.15955395321539365</v>
      </c>
    </row>
    <row r="15" spans="1:4" ht="12.75">
      <c r="A15" s="80">
        <v>27638</v>
      </c>
      <c r="B15" s="81">
        <v>119.27</v>
      </c>
      <c r="C15" s="82">
        <f t="shared" si="0"/>
        <v>1.0539112937033621</v>
      </c>
      <c r="D15" s="83">
        <f t="shared" si="1"/>
        <v>0.15955395321539365</v>
      </c>
    </row>
    <row r="16" spans="1:4" ht="12.75">
      <c r="A16" s="80">
        <v>27668</v>
      </c>
      <c r="B16" s="81">
        <v>125.7</v>
      </c>
      <c r="C16" s="82">
        <f t="shared" si="0"/>
        <v>1</v>
      </c>
      <c r="D16" s="83">
        <f t="shared" si="1"/>
        <v>0.15139220365950676</v>
      </c>
    </row>
    <row r="17" spans="1:4" ht="12.75">
      <c r="A17" s="80">
        <v>27699</v>
      </c>
      <c r="B17" s="81">
        <v>125.7</v>
      </c>
      <c r="C17" s="82">
        <f t="shared" si="0"/>
        <v>1</v>
      </c>
      <c r="D17" s="83">
        <f t="shared" si="1"/>
        <v>0.15139220365950676</v>
      </c>
    </row>
    <row r="18" spans="1:4" ht="12.75">
      <c r="A18" s="80">
        <v>27729</v>
      </c>
      <c r="B18" s="81">
        <v>125.7</v>
      </c>
      <c r="C18" s="82">
        <f t="shared" si="0"/>
        <v>1.0607796340493238</v>
      </c>
      <c r="D18" s="83">
        <f t="shared" si="1"/>
        <v>0.15139220365950676</v>
      </c>
    </row>
    <row r="19" spans="1:4" ht="12.75">
      <c r="A19" s="80">
        <v>27760</v>
      </c>
      <c r="B19" s="81">
        <v>133.34</v>
      </c>
      <c r="C19" s="82">
        <f aca="true" t="shared" si="2" ref="C19:C50">B20/B19</f>
        <v>1</v>
      </c>
      <c r="D19" s="83">
        <f aca="true" t="shared" si="3" ref="D19:D50">$D$4/B19</f>
        <v>0.14271786410679466</v>
      </c>
    </row>
    <row r="20" spans="1:9" ht="15.75">
      <c r="A20" s="80">
        <v>27791</v>
      </c>
      <c r="B20" s="81">
        <v>133.34</v>
      </c>
      <c r="C20" s="82">
        <f t="shared" si="2"/>
        <v>1</v>
      </c>
      <c r="D20" s="83">
        <f t="shared" si="3"/>
        <v>0.14271786410679466</v>
      </c>
      <c r="F20" s="180"/>
      <c r="G20" s="180"/>
      <c r="H20" s="180"/>
      <c r="I20" s="180"/>
    </row>
    <row r="21" spans="1:4" ht="12.75">
      <c r="A21" s="80">
        <v>27820</v>
      </c>
      <c r="B21" s="81">
        <v>133.34</v>
      </c>
      <c r="C21" s="82">
        <f t="shared" si="2"/>
        <v>1.0667466626668667</v>
      </c>
      <c r="D21" s="83">
        <f t="shared" si="3"/>
        <v>0.14271786410679466</v>
      </c>
    </row>
    <row r="22" spans="1:6" ht="12.75">
      <c r="A22" s="80">
        <v>27851</v>
      </c>
      <c r="B22" s="81">
        <v>142.24</v>
      </c>
      <c r="C22" s="82">
        <f t="shared" si="2"/>
        <v>1</v>
      </c>
      <c r="D22" s="83">
        <f t="shared" si="3"/>
        <v>0.13378796400449944</v>
      </c>
      <c r="F22" s="84"/>
    </row>
    <row r="23" spans="1:4" ht="12.75">
      <c r="A23" s="80">
        <v>27881</v>
      </c>
      <c r="B23" s="81">
        <v>142.24</v>
      </c>
      <c r="C23" s="82">
        <f t="shared" si="2"/>
        <v>1</v>
      </c>
      <c r="D23" s="83">
        <f t="shared" si="3"/>
        <v>0.13378796400449944</v>
      </c>
    </row>
    <row r="24" spans="1:4" ht="12.75">
      <c r="A24" s="80">
        <v>27912</v>
      </c>
      <c r="B24" s="81">
        <v>142.24</v>
      </c>
      <c r="C24" s="82">
        <f t="shared" si="2"/>
        <v>1.0868953880764902</v>
      </c>
      <c r="D24" s="83">
        <f t="shared" si="3"/>
        <v>0.13378796400449944</v>
      </c>
    </row>
    <row r="25" spans="1:4" ht="12.75">
      <c r="A25" s="80">
        <v>27942</v>
      </c>
      <c r="B25" s="81">
        <v>154.6</v>
      </c>
      <c r="C25" s="82">
        <f t="shared" si="2"/>
        <v>1</v>
      </c>
      <c r="D25" s="83">
        <f t="shared" si="3"/>
        <v>0.12309184993531695</v>
      </c>
    </row>
    <row r="26" spans="1:4" ht="12.75">
      <c r="A26" s="80">
        <v>27973</v>
      </c>
      <c r="B26" s="81">
        <v>154.6</v>
      </c>
      <c r="C26" s="82">
        <f t="shared" si="2"/>
        <v>1</v>
      </c>
      <c r="D26" s="83">
        <f t="shared" si="3"/>
        <v>0.12309184993531695</v>
      </c>
    </row>
    <row r="27" spans="1:4" ht="12.75">
      <c r="A27" s="80">
        <v>28004</v>
      </c>
      <c r="B27" s="81">
        <v>154.6</v>
      </c>
      <c r="C27" s="82">
        <f t="shared" si="2"/>
        <v>1.0888098318240622</v>
      </c>
      <c r="D27" s="83">
        <f t="shared" si="3"/>
        <v>0.12309184993531695</v>
      </c>
    </row>
    <row r="28" spans="1:4" ht="12.75">
      <c r="A28" s="80">
        <v>28034</v>
      </c>
      <c r="B28" s="81">
        <v>168.33</v>
      </c>
      <c r="C28" s="82">
        <f t="shared" si="2"/>
        <v>1</v>
      </c>
      <c r="D28" s="83">
        <f t="shared" si="3"/>
        <v>0.11305174359888315</v>
      </c>
    </row>
    <row r="29" spans="1:4" ht="12.75">
      <c r="A29" s="80">
        <v>28065</v>
      </c>
      <c r="B29" s="81">
        <v>168.33</v>
      </c>
      <c r="C29" s="82">
        <f t="shared" si="2"/>
        <v>1</v>
      </c>
      <c r="D29" s="83">
        <f t="shared" si="3"/>
        <v>0.11305174359888315</v>
      </c>
    </row>
    <row r="30" spans="1:4" ht="12.75">
      <c r="A30" s="80">
        <v>28095</v>
      </c>
      <c r="B30" s="81">
        <v>168.33</v>
      </c>
      <c r="C30" s="82">
        <f t="shared" si="2"/>
        <v>1.0910117032020437</v>
      </c>
      <c r="D30" s="83">
        <f t="shared" si="3"/>
        <v>0.11305174359888315</v>
      </c>
    </row>
    <row r="31" spans="1:4" ht="12.75">
      <c r="A31" s="80">
        <v>28126</v>
      </c>
      <c r="B31" s="81">
        <v>183.65</v>
      </c>
      <c r="C31" s="82">
        <f t="shared" si="2"/>
        <v>1</v>
      </c>
      <c r="D31" s="83">
        <f t="shared" si="3"/>
        <v>0.10362101824121972</v>
      </c>
    </row>
    <row r="32" spans="1:4" ht="12.75">
      <c r="A32" s="80">
        <v>28157</v>
      </c>
      <c r="B32" s="81">
        <v>183.65</v>
      </c>
      <c r="C32" s="82">
        <f t="shared" si="2"/>
        <v>1</v>
      </c>
      <c r="D32" s="83">
        <f t="shared" si="3"/>
        <v>0.10362101824121972</v>
      </c>
    </row>
    <row r="33" spans="1:4" ht="12.75">
      <c r="A33" s="80">
        <v>28185</v>
      </c>
      <c r="B33" s="81">
        <v>183.65</v>
      </c>
      <c r="C33" s="82">
        <f t="shared" si="2"/>
        <v>1.06087666757419</v>
      </c>
      <c r="D33" s="83">
        <f t="shared" si="3"/>
        <v>0.10362101824121972</v>
      </c>
    </row>
    <row r="34" spans="1:4" ht="12.75">
      <c r="A34" s="80">
        <v>28216</v>
      </c>
      <c r="B34" s="81">
        <v>194.83</v>
      </c>
      <c r="C34" s="82">
        <f t="shared" si="2"/>
        <v>1</v>
      </c>
      <c r="D34" s="83">
        <f t="shared" si="3"/>
        <v>0.09767489606323461</v>
      </c>
    </row>
    <row r="35" spans="1:4" ht="12.75">
      <c r="A35" s="80">
        <v>28246</v>
      </c>
      <c r="B35" s="81">
        <v>194.83</v>
      </c>
      <c r="C35" s="82">
        <f t="shared" si="2"/>
        <v>1</v>
      </c>
      <c r="D35" s="83">
        <f t="shared" si="3"/>
        <v>0.09767489606323461</v>
      </c>
    </row>
    <row r="36" spans="1:4" ht="12.75">
      <c r="A36" s="80">
        <v>28277</v>
      </c>
      <c r="B36" s="81">
        <v>194.83</v>
      </c>
      <c r="C36" s="82">
        <f t="shared" si="2"/>
        <v>1.097366935276908</v>
      </c>
      <c r="D36" s="83">
        <f t="shared" si="3"/>
        <v>0.09767489606323461</v>
      </c>
    </row>
    <row r="37" spans="1:4" ht="12.75">
      <c r="A37" s="80">
        <v>28307</v>
      </c>
      <c r="B37" s="81">
        <v>213.8</v>
      </c>
      <c r="C37" s="82">
        <f t="shared" si="2"/>
        <v>1</v>
      </c>
      <c r="D37" s="83">
        <f t="shared" si="3"/>
        <v>0.08900841908325538</v>
      </c>
    </row>
    <row r="38" spans="1:4" ht="12.75">
      <c r="A38" s="80">
        <v>28338</v>
      </c>
      <c r="B38" s="81">
        <v>213.8</v>
      </c>
      <c r="C38" s="82">
        <f t="shared" si="2"/>
        <v>1</v>
      </c>
      <c r="D38" s="83">
        <f t="shared" si="3"/>
        <v>0.08900841908325538</v>
      </c>
    </row>
    <row r="39" spans="1:4" ht="12.75">
      <c r="A39" s="80">
        <v>28369</v>
      </c>
      <c r="B39" s="81">
        <v>213.8</v>
      </c>
      <c r="C39" s="82">
        <f t="shared" si="2"/>
        <v>1.0624415341440598</v>
      </c>
      <c r="D39" s="83">
        <f t="shared" si="3"/>
        <v>0.08900841908325538</v>
      </c>
    </row>
    <row r="40" spans="1:4" ht="12.75">
      <c r="A40" s="80">
        <v>28399</v>
      </c>
      <c r="B40" s="81">
        <v>227.15</v>
      </c>
      <c r="C40" s="82">
        <f t="shared" si="2"/>
        <v>1</v>
      </c>
      <c r="D40" s="83">
        <f t="shared" si="3"/>
        <v>0.0837772397094431</v>
      </c>
    </row>
    <row r="41" spans="1:4" ht="12.75">
      <c r="A41" s="80">
        <v>28430</v>
      </c>
      <c r="B41" s="81">
        <v>227.15</v>
      </c>
      <c r="C41" s="82">
        <f t="shared" si="2"/>
        <v>1</v>
      </c>
      <c r="D41" s="83">
        <f t="shared" si="3"/>
        <v>0.0837772397094431</v>
      </c>
    </row>
    <row r="42" spans="1:4" ht="12.75">
      <c r="A42" s="80">
        <v>28460</v>
      </c>
      <c r="B42" s="81">
        <v>227.15</v>
      </c>
      <c r="C42" s="82">
        <f t="shared" si="2"/>
        <v>1.0491745542593</v>
      </c>
      <c r="D42" s="83">
        <f t="shared" si="3"/>
        <v>0.0837772397094431</v>
      </c>
    </row>
    <row r="43" spans="1:4" ht="12.75">
      <c r="A43" s="80">
        <v>28491</v>
      </c>
      <c r="B43" s="85">
        <v>238.32</v>
      </c>
      <c r="C43" s="82">
        <f t="shared" si="2"/>
        <v>1</v>
      </c>
      <c r="D43" s="83">
        <f t="shared" si="3"/>
        <v>0.07985062101376302</v>
      </c>
    </row>
    <row r="44" spans="1:4" ht="12.75">
      <c r="A44" s="80">
        <v>28522</v>
      </c>
      <c r="B44" s="85">
        <v>238.32</v>
      </c>
      <c r="C44" s="82">
        <f t="shared" si="2"/>
        <v>1</v>
      </c>
      <c r="D44" s="83">
        <f t="shared" si="3"/>
        <v>0.07985062101376302</v>
      </c>
    </row>
    <row r="45" spans="1:4" ht="12.75">
      <c r="A45" s="80">
        <v>28550</v>
      </c>
      <c r="B45" s="85">
        <v>238.32</v>
      </c>
      <c r="C45" s="82">
        <f t="shared" si="2"/>
        <v>1.0717103054716348</v>
      </c>
      <c r="D45" s="83">
        <f t="shared" si="3"/>
        <v>0.07985062101376302</v>
      </c>
    </row>
    <row r="46" spans="1:4" ht="12.75">
      <c r="A46" s="80">
        <v>28581</v>
      </c>
      <c r="B46" s="81">
        <v>255.41</v>
      </c>
      <c r="C46" s="82">
        <f t="shared" si="2"/>
        <v>1</v>
      </c>
      <c r="D46" s="83">
        <f t="shared" si="3"/>
        <v>0.07450765435965703</v>
      </c>
    </row>
    <row r="47" spans="1:4" ht="12.75">
      <c r="A47" s="80">
        <v>28611</v>
      </c>
      <c r="B47" s="81">
        <v>255.41</v>
      </c>
      <c r="C47" s="82">
        <f t="shared" si="2"/>
        <v>1</v>
      </c>
      <c r="D47" s="83">
        <f t="shared" si="3"/>
        <v>0.07450765435965703</v>
      </c>
    </row>
    <row r="48" spans="1:4" ht="12.75">
      <c r="A48" s="80">
        <v>28642</v>
      </c>
      <c r="B48" s="81">
        <v>255.41</v>
      </c>
      <c r="C48" s="82">
        <f t="shared" si="2"/>
        <v>1.0925179123761797</v>
      </c>
      <c r="D48" s="83">
        <f t="shared" si="3"/>
        <v>0.07450765435965703</v>
      </c>
    </row>
    <row r="49" spans="1:4" ht="12.75">
      <c r="A49" s="80">
        <v>28672</v>
      </c>
      <c r="B49" s="85">
        <v>279.04</v>
      </c>
      <c r="C49" s="82">
        <f t="shared" si="2"/>
        <v>1</v>
      </c>
      <c r="D49" s="83">
        <f t="shared" si="3"/>
        <v>0.06819810779816514</v>
      </c>
    </row>
    <row r="50" spans="1:4" ht="12.75">
      <c r="A50" s="80">
        <v>28703</v>
      </c>
      <c r="B50" s="85">
        <v>279.04</v>
      </c>
      <c r="C50" s="82">
        <f t="shared" si="2"/>
        <v>1</v>
      </c>
      <c r="D50" s="83">
        <f t="shared" si="3"/>
        <v>0.06819810779816514</v>
      </c>
    </row>
    <row r="51" spans="1:4" ht="12.75">
      <c r="A51" s="80">
        <v>28734</v>
      </c>
      <c r="B51" s="85">
        <v>279.04</v>
      </c>
      <c r="C51" s="82">
        <f aca="true" t="shared" si="4" ref="C51:C82">B52/B51</f>
        <v>1.086905103211009</v>
      </c>
      <c r="D51" s="83">
        <f aca="true" t="shared" si="5" ref="D51:D82">$D$4/B51</f>
        <v>0.06819810779816514</v>
      </c>
    </row>
    <row r="52" spans="1:4" ht="12.75">
      <c r="A52" s="80">
        <v>28764</v>
      </c>
      <c r="B52" s="85">
        <v>303.29</v>
      </c>
      <c r="C52" s="82">
        <f t="shared" si="4"/>
        <v>1</v>
      </c>
      <c r="D52" s="83">
        <f t="shared" si="5"/>
        <v>0.06274522734016948</v>
      </c>
    </row>
    <row r="53" spans="1:4" ht="12.75">
      <c r="A53" s="80">
        <v>28795</v>
      </c>
      <c r="B53" s="85">
        <v>303.29</v>
      </c>
      <c r="C53" s="82">
        <f t="shared" si="4"/>
        <v>1</v>
      </c>
      <c r="D53" s="83">
        <f t="shared" si="5"/>
        <v>0.06274522734016948</v>
      </c>
    </row>
    <row r="54" spans="1:4" ht="12.75">
      <c r="A54" s="80">
        <v>28825</v>
      </c>
      <c r="B54" s="85">
        <v>303.29</v>
      </c>
      <c r="C54" s="82">
        <f t="shared" si="4"/>
        <v>1.077582511787398</v>
      </c>
      <c r="D54" s="83">
        <f t="shared" si="5"/>
        <v>0.06274522734016948</v>
      </c>
    </row>
    <row r="55" spans="1:4" ht="12.75">
      <c r="A55" s="80">
        <v>28856</v>
      </c>
      <c r="B55" s="79">
        <v>326.82</v>
      </c>
      <c r="C55" s="82">
        <f t="shared" si="4"/>
        <v>1</v>
      </c>
      <c r="D55" s="83">
        <f t="shared" si="5"/>
        <v>0.058227770638271836</v>
      </c>
    </row>
    <row r="56" spans="1:4" ht="12.75">
      <c r="A56" s="80">
        <v>28887</v>
      </c>
      <c r="B56" s="79">
        <v>326.82</v>
      </c>
      <c r="C56" s="82">
        <f t="shared" si="4"/>
        <v>1</v>
      </c>
      <c r="D56" s="83">
        <f t="shared" si="5"/>
        <v>0.058227770638271836</v>
      </c>
    </row>
    <row r="57" spans="1:4" ht="12.75">
      <c r="A57" s="80">
        <v>28915</v>
      </c>
      <c r="B57" s="79">
        <v>326.82</v>
      </c>
      <c r="C57" s="82">
        <f t="shared" si="4"/>
        <v>1.0724863839422312</v>
      </c>
      <c r="D57" s="83">
        <f t="shared" si="5"/>
        <v>0.058227770638271836</v>
      </c>
    </row>
    <row r="58" spans="1:4" ht="12.75">
      <c r="A58" s="80">
        <v>28946</v>
      </c>
      <c r="B58" s="79">
        <v>350.51</v>
      </c>
      <c r="C58" s="82">
        <f t="shared" si="4"/>
        <v>1</v>
      </c>
      <c r="D58" s="83">
        <f t="shared" si="5"/>
        <v>0.05429231690964595</v>
      </c>
    </row>
    <row r="59" spans="1:4" ht="12.75">
      <c r="A59" s="80">
        <v>28976</v>
      </c>
      <c r="B59" s="79">
        <v>350.51</v>
      </c>
      <c r="C59" s="82">
        <f t="shared" si="4"/>
        <v>1</v>
      </c>
      <c r="D59" s="83">
        <f t="shared" si="5"/>
        <v>0.05429231690964595</v>
      </c>
    </row>
    <row r="60" spans="1:4" ht="12.75">
      <c r="A60" s="80">
        <v>29007</v>
      </c>
      <c r="B60" s="79">
        <v>350.51</v>
      </c>
      <c r="C60" s="82">
        <f t="shared" si="4"/>
        <v>1.1129497018629997</v>
      </c>
      <c r="D60" s="83">
        <f t="shared" si="5"/>
        <v>0.05429231690964595</v>
      </c>
    </row>
    <row r="61" spans="1:4" ht="12.75">
      <c r="A61" s="80">
        <v>29037</v>
      </c>
      <c r="B61" s="79">
        <v>390.1</v>
      </c>
      <c r="C61" s="82">
        <f t="shared" si="4"/>
        <v>1</v>
      </c>
      <c r="D61" s="83">
        <f t="shared" si="5"/>
        <v>0.04878236349653935</v>
      </c>
    </row>
    <row r="62" spans="1:4" ht="12.75">
      <c r="A62" s="80">
        <v>29068</v>
      </c>
      <c r="B62" s="79">
        <v>390.1</v>
      </c>
      <c r="C62" s="82">
        <f t="shared" si="4"/>
        <v>1</v>
      </c>
      <c r="D62" s="83">
        <f t="shared" si="5"/>
        <v>0.04878236349653935</v>
      </c>
    </row>
    <row r="63" spans="1:4" ht="12.75">
      <c r="A63" s="80">
        <v>29099</v>
      </c>
      <c r="B63" s="79">
        <v>390.1</v>
      </c>
      <c r="C63" s="82">
        <f t="shared" si="4"/>
        <v>1.0992053319661625</v>
      </c>
      <c r="D63" s="83">
        <f t="shared" si="5"/>
        <v>0.04878236349653935</v>
      </c>
    </row>
    <row r="64" spans="1:4" ht="12.75">
      <c r="A64" s="80">
        <v>29129</v>
      </c>
      <c r="B64" s="79">
        <v>428.8</v>
      </c>
      <c r="C64" s="82">
        <f t="shared" si="4"/>
        <v>1</v>
      </c>
      <c r="D64" s="83">
        <f t="shared" si="5"/>
        <v>0.04437966417910448</v>
      </c>
    </row>
    <row r="65" spans="1:4" ht="12.75">
      <c r="A65" s="80">
        <v>29160</v>
      </c>
      <c r="B65" s="79">
        <v>428.8</v>
      </c>
      <c r="C65" s="82">
        <f t="shared" si="4"/>
        <v>1</v>
      </c>
      <c r="D65" s="83">
        <f t="shared" si="5"/>
        <v>0.04437966417910448</v>
      </c>
    </row>
    <row r="66" spans="1:4" ht="12.75">
      <c r="A66" s="80">
        <v>29190</v>
      </c>
      <c r="B66" s="79">
        <v>428.8</v>
      </c>
      <c r="C66" s="82">
        <f t="shared" si="4"/>
        <v>1.1376632462686567</v>
      </c>
      <c r="D66" s="83">
        <f t="shared" si="5"/>
        <v>0.04437966417910448</v>
      </c>
    </row>
    <row r="67" spans="1:4" ht="12.75">
      <c r="A67" s="80">
        <v>29221</v>
      </c>
      <c r="B67" s="79">
        <v>487.83</v>
      </c>
      <c r="C67" s="82">
        <f t="shared" si="4"/>
        <v>1</v>
      </c>
      <c r="D67" s="83">
        <f t="shared" si="5"/>
        <v>0.03900949101121293</v>
      </c>
    </row>
    <row r="68" spans="1:4" ht="12.75">
      <c r="A68" s="80">
        <v>29252</v>
      </c>
      <c r="B68" s="79">
        <v>487.83</v>
      </c>
      <c r="C68" s="82">
        <f t="shared" si="4"/>
        <v>1</v>
      </c>
      <c r="D68" s="83">
        <f t="shared" si="5"/>
        <v>0.03900949101121293</v>
      </c>
    </row>
    <row r="69" spans="1:4" ht="12.75">
      <c r="A69" s="80">
        <v>29281</v>
      </c>
      <c r="B69" s="79">
        <v>487.83</v>
      </c>
      <c r="C69" s="82">
        <f t="shared" si="4"/>
        <v>1.12055429145399</v>
      </c>
      <c r="D69" s="83">
        <f t="shared" si="5"/>
        <v>0.03900949101121293</v>
      </c>
    </row>
    <row r="70" spans="1:4" ht="12.75">
      <c r="A70" s="80">
        <v>29312</v>
      </c>
      <c r="B70" s="79">
        <v>546.64</v>
      </c>
      <c r="C70" s="82">
        <f t="shared" si="4"/>
        <v>1</v>
      </c>
      <c r="D70" s="83">
        <f t="shared" si="5"/>
        <v>0.03481267378896532</v>
      </c>
    </row>
    <row r="71" spans="1:4" ht="12.75">
      <c r="A71" s="80">
        <v>29342</v>
      </c>
      <c r="B71" s="79">
        <v>546.64</v>
      </c>
      <c r="C71" s="82">
        <f t="shared" si="4"/>
        <v>1</v>
      </c>
      <c r="D71" s="83">
        <f t="shared" si="5"/>
        <v>0.03481267378896532</v>
      </c>
    </row>
    <row r="72" spans="1:4" ht="12.75">
      <c r="A72" s="80">
        <v>29373</v>
      </c>
      <c r="B72" s="79">
        <v>546.64</v>
      </c>
      <c r="C72" s="82">
        <f t="shared" si="4"/>
        <v>1.1065600761012733</v>
      </c>
      <c r="D72" s="83">
        <f t="shared" si="5"/>
        <v>0.03481267378896532</v>
      </c>
    </row>
    <row r="73" spans="1:4" ht="12.75">
      <c r="A73" s="80">
        <v>29403</v>
      </c>
      <c r="B73" s="79">
        <v>604.89</v>
      </c>
      <c r="C73" s="82">
        <f t="shared" si="4"/>
        <v>1</v>
      </c>
      <c r="D73" s="83">
        <f t="shared" si="5"/>
        <v>0.0314602655028187</v>
      </c>
    </row>
    <row r="74" spans="1:4" ht="12.75">
      <c r="A74" s="80">
        <v>29434</v>
      </c>
      <c r="B74" s="79">
        <v>604.89</v>
      </c>
      <c r="C74" s="82">
        <f t="shared" si="4"/>
        <v>1</v>
      </c>
      <c r="D74" s="83">
        <f t="shared" si="5"/>
        <v>0.0314602655028187</v>
      </c>
    </row>
    <row r="75" spans="1:4" ht="12.75">
      <c r="A75" s="80">
        <v>29465</v>
      </c>
      <c r="B75" s="79">
        <v>604.89</v>
      </c>
      <c r="C75" s="82">
        <f t="shared" si="4"/>
        <v>1.0969928416736927</v>
      </c>
      <c r="D75" s="83">
        <f t="shared" si="5"/>
        <v>0.0314602655028187</v>
      </c>
    </row>
    <row r="76" spans="1:4" ht="12.75">
      <c r="A76" s="80">
        <v>29495</v>
      </c>
      <c r="B76" s="79">
        <v>663.56</v>
      </c>
      <c r="C76" s="82">
        <f t="shared" si="4"/>
        <v>1</v>
      </c>
      <c r="D76" s="83">
        <f t="shared" si="5"/>
        <v>0.028678642473928512</v>
      </c>
    </row>
    <row r="77" spans="1:4" ht="12.75">
      <c r="A77" s="80">
        <v>29526</v>
      </c>
      <c r="B77" s="79">
        <v>663.56</v>
      </c>
      <c r="C77" s="82">
        <f t="shared" si="4"/>
        <v>1</v>
      </c>
      <c r="D77" s="83">
        <f t="shared" si="5"/>
        <v>0.028678642473928512</v>
      </c>
    </row>
    <row r="78" spans="1:4" ht="12.75">
      <c r="A78" s="80">
        <v>29556</v>
      </c>
      <c r="B78" s="79">
        <v>663.56</v>
      </c>
      <c r="C78" s="82">
        <f t="shared" si="4"/>
        <v>1.112936283079149</v>
      </c>
      <c r="D78" s="83">
        <f t="shared" si="5"/>
        <v>0.028678642473928512</v>
      </c>
    </row>
    <row r="79" spans="1:4" ht="12.75">
      <c r="A79" s="80">
        <v>29587</v>
      </c>
      <c r="B79" s="79">
        <v>738.5</v>
      </c>
      <c r="C79" s="82">
        <f t="shared" si="4"/>
        <v>1</v>
      </c>
      <c r="D79" s="83">
        <f t="shared" si="5"/>
        <v>0.025768449559918756</v>
      </c>
    </row>
    <row r="80" spans="1:4" ht="12.75">
      <c r="A80" s="80">
        <v>29618</v>
      </c>
      <c r="B80" s="79">
        <v>738.5</v>
      </c>
      <c r="C80" s="82">
        <f t="shared" si="4"/>
        <v>1</v>
      </c>
      <c r="D80" s="83">
        <f t="shared" si="5"/>
        <v>0.025768449559918756</v>
      </c>
    </row>
    <row r="81" spans="1:4" ht="12.75">
      <c r="A81" s="80">
        <v>29646</v>
      </c>
      <c r="B81" s="79">
        <v>738.5</v>
      </c>
      <c r="C81" s="82">
        <f t="shared" si="4"/>
        <v>1.1887068381855113</v>
      </c>
      <c r="D81" s="83">
        <f t="shared" si="5"/>
        <v>0.025768449559918756</v>
      </c>
    </row>
    <row r="82" spans="1:4" ht="12.75">
      <c r="A82" s="80">
        <v>29677</v>
      </c>
      <c r="B82" s="79">
        <v>877.86</v>
      </c>
      <c r="C82" s="82">
        <f t="shared" si="4"/>
        <v>1</v>
      </c>
      <c r="D82" s="83">
        <f t="shared" si="5"/>
        <v>0.021677716264552435</v>
      </c>
    </row>
    <row r="83" spans="1:4" ht="12.75">
      <c r="A83" s="80">
        <v>29707</v>
      </c>
      <c r="B83" s="79">
        <v>877.86</v>
      </c>
      <c r="C83" s="82">
        <f aca="true" t="shared" si="6" ref="C83:C139">B84/B83</f>
        <v>1</v>
      </c>
      <c r="D83" s="83">
        <f aca="true" t="shared" si="7" ref="D83:D142">$D$4/B83</f>
        <v>0.021677716264552435</v>
      </c>
    </row>
    <row r="84" spans="1:4" ht="12.75">
      <c r="A84" s="80">
        <v>29738</v>
      </c>
      <c r="B84" s="79">
        <v>877.86</v>
      </c>
      <c r="C84" s="82">
        <f t="shared" si="6"/>
        <v>1.1910099560294352</v>
      </c>
      <c r="D84" s="83">
        <f t="shared" si="7"/>
        <v>0.021677716264552435</v>
      </c>
    </row>
    <row r="85" spans="1:4" ht="12.75">
      <c r="A85" s="80">
        <v>29768</v>
      </c>
      <c r="B85" s="79">
        <v>1045.54</v>
      </c>
      <c r="C85" s="82">
        <f t="shared" si="6"/>
        <v>1</v>
      </c>
      <c r="D85" s="83">
        <f t="shared" si="7"/>
        <v>0.018201120951852633</v>
      </c>
    </row>
    <row r="86" spans="1:4" ht="12.75">
      <c r="A86" s="80">
        <v>29799</v>
      </c>
      <c r="B86" s="79">
        <v>1045.54</v>
      </c>
      <c r="C86" s="82">
        <f t="shared" si="6"/>
        <v>1</v>
      </c>
      <c r="D86" s="83">
        <f t="shared" si="7"/>
        <v>0.018201120951852633</v>
      </c>
    </row>
    <row r="87" spans="1:4" ht="12.75">
      <c r="A87" s="80">
        <v>29830</v>
      </c>
      <c r="B87" s="79">
        <v>1045.54</v>
      </c>
      <c r="C87" s="82">
        <f t="shared" si="6"/>
        <v>1.185406584157469</v>
      </c>
      <c r="D87" s="83">
        <f t="shared" si="7"/>
        <v>0.018201120951852633</v>
      </c>
    </row>
    <row r="88" spans="1:4" ht="12.75">
      <c r="A88" s="80">
        <v>29860</v>
      </c>
      <c r="B88" s="79">
        <v>1239.39</v>
      </c>
      <c r="C88" s="82">
        <f t="shared" si="6"/>
        <v>1</v>
      </c>
      <c r="D88" s="83">
        <f t="shared" si="7"/>
        <v>0.0153543275320924</v>
      </c>
    </row>
    <row r="89" spans="1:4" ht="12.75">
      <c r="A89" s="80">
        <v>29891</v>
      </c>
      <c r="B89" s="79">
        <v>1239.39</v>
      </c>
      <c r="C89" s="82">
        <f t="shared" si="6"/>
        <v>1</v>
      </c>
      <c r="D89" s="83">
        <f t="shared" si="7"/>
        <v>0.0153543275320924</v>
      </c>
    </row>
    <row r="90" spans="1:4" ht="12.75">
      <c r="A90" s="80">
        <v>29921</v>
      </c>
      <c r="B90" s="79">
        <v>1239.39</v>
      </c>
      <c r="C90" s="82">
        <f t="shared" si="6"/>
        <v>1.1731254891519214</v>
      </c>
      <c r="D90" s="83">
        <f t="shared" si="7"/>
        <v>0.0153543275320924</v>
      </c>
    </row>
    <row r="91" spans="1:4" ht="12.75">
      <c r="A91" s="80">
        <v>29952</v>
      </c>
      <c r="B91" s="79">
        <v>1453.96</v>
      </c>
      <c r="C91" s="82">
        <f t="shared" si="6"/>
        <v>1</v>
      </c>
      <c r="D91" s="83">
        <f t="shared" si="7"/>
        <v>0.013088393078213982</v>
      </c>
    </row>
    <row r="92" spans="1:4" ht="12.75">
      <c r="A92" s="80">
        <v>29983</v>
      </c>
      <c r="B92" s="79">
        <v>1453.96</v>
      </c>
      <c r="C92" s="82">
        <f t="shared" si="6"/>
        <v>1</v>
      </c>
      <c r="D92" s="83">
        <f t="shared" si="7"/>
        <v>0.013088393078213982</v>
      </c>
    </row>
    <row r="93" spans="1:4" ht="12.75">
      <c r="A93" s="80">
        <v>30011</v>
      </c>
      <c r="B93" s="79">
        <v>1453.96</v>
      </c>
      <c r="C93" s="82">
        <f t="shared" si="6"/>
        <v>1.1576246939393107</v>
      </c>
      <c r="D93" s="83">
        <f t="shared" si="7"/>
        <v>0.013088393078213982</v>
      </c>
    </row>
    <row r="94" spans="1:4" ht="12.75">
      <c r="A94" s="80">
        <v>30042</v>
      </c>
      <c r="B94" s="79">
        <v>1683.14</v>
      </c>
      <c r="C94" s="82">
        <f t="shared" si="6"/>
        <v>1</v>
      </c>
      <c r="D94" s="83">
        <f t="shared" si="7"/>
        <v>0.011306249034542581</v>
      </c>
    </row>
    <row r="95" spans="1:4" ht="12.75">
      <c r="A95" s="80">
        <v>30072</v>
      </c>
      <c r="B95" s="79">
        <v>1683.14</v>
      </c>
      <c r="C95" s="82">
        <f t="shared" si="6"/>
        <v>1</v>
      </c>
      <c r="D95" s="83">
        <f t="shared" si="7"/>
        <v>0.011306249034542581</v>
      </c>
    </row>
    <row r="96" spans="1:4" ht="12.75">
      <c r="A96" s="80">
        <v>30103</v>
      </c>
      <c r="B96" s="79">
        <v>1683.14</v>
      </c>
      <c r="C96" s="82">
        <f t="shared" si="6"/>
        <v>1.1742398136815713</v>
      </c>
      <c r="D96" s="83">
        <f t="shared" si="7"/>
        <v>0.011306249034542581</v>
      </c>
    </row>
    <row r="97" spans="1:4" ht="12.75">
      <c r="A97" s="80">
        <v>30133</v>
      </c>
      <c r="B97" s="79">
        <v>1976.41</v>
      </c>
      <c r="C97" s="82">
        <f t="shared" si="6"/>
        <v>1</v>
      </c>
      <c r="D97" s="83">
        <f t="shared" si="7"/>
        <v>0.0096285689710131</v>
      </c>
    </row>
    <row r="98" spans="1:4" ht="12.75">
      <c r="A98" s="80">
        <v>30164</v>
      </c>
      <c r="B98" s="79">
        <v>1976.41</v>
      </c>
      <c r="C98" s="82">
        <f t="shared" si="6"/>
        <v>1</v>
      </c>
      <c r="D98" s="83">
        <f t="shared" si="7"/>
        <v>0.0096285689710131</v>
      </c>
    </row>
    <row r="99" spans="1:4" ht="12.75">
      <c r="A99" s="80">
        <v>30195</v>
      </c>
      <c r="B99" s="79">
        <v>1976.41</v>
      </c>
      <c r="C99" s="82">
        <f t="shared" si="6"/>
        <v>1.2135892856239343</v>
      </c>
      <c r="D99" s="83">
        <f t="shared" si="7"/>
        <v>0.0096285689710131</v>
      </c>
    </row>
    <row r="100" spans="1:4" ht="12.75">
      <c r="A100" s="80">
        <v>30225</v>
      </c>
      <c r="B100" s="79">
        <v>2398.55</v>
      </c>
      <c r="C100" s="82">
        <f t="shared" si="6"/>
        <v>1</v>
      </c>
      <c r="D100" s="83">
        <f t="shared" si="7"/>
        <v>0.00793396010089429</v>
      </c>
    </row>
    <row r="101" spans="1:4" ht="12.75">
      <c r="A101" s="80">
        <v>30256</v>
      </c>
      <c r="B101" s="79">
        <v>2398.55</v>
      </c>
      <c r="C101" s="82">
        <f t="shared" si="6"/>
        <v>1</v>
      </c>
      <c r="D101" s="83">
        <f t="shared" si="7"/>
        <v>0.00793396010089429</v>
      </c>
    </row>
    <row r="102" spans="1:4" ht="12.75">
      <c r="A102" s="80">
        <v>30286</v>
      </c>
      <c r="B102" s="79">
        <v>2398.55</v>
      </c>
      <c r="C102" s="82">
        <f t="shared" si="6"/>
        <v>1.2136207291905525</v>
      </c>
      <c r="D102" s="83">
        <f t="shared" si="7"/>
        <v>0.00793396010089429</v>
      </c>
    </row>
    <row r="103" spans="1:4" ht="12.75">
      <c r="A103" s="80">
        <v>30317</v>
      </c>
      <c r="B103" s="79">
        <v>2910.93</v>
      </c>
      <c r="C103" s="82">
        <f t="shared" si="6"/>
        <v>1</v>
      </c>
      <c r="D103" s="83">
        <f t="shared" si="7"/>
        <v>0.00653742961871292</v>
      </c>
    </row>
    <row r="104" spans="1:4" ht="12.75">
      <c r="A104" s="80">
        <v>30348</v>
      </c>
      <c r="B104" s="79">
        <v>2910.93</v>
      </c>
      <c r="C104" s="82">
        <f t="shared" si="6"/>
        <v>1</v>
      </c>
      <c r="D104" s="83">
        <f t="shared" si="7"/>
        <v>0.00653742961871292</v>
      </c>
    </row>
    <row r="105" spans="1:4" ht="12.75">
      <c r="A105" s="80">
        <v>30376</v>
      </c>
      <c r="B105" s="79">
        <v>2910.93</v>
      </c>
      <c r="C105" s="82">
        <f t="shared" si="6"/>
        <v>1.2328121940410797</v>
      </c>
      <c r="D105" s="83">
        <f t="shared" si="7"/>
        <v>0.00653742961871292</v>
      </c>
    </row>
    <row r="106" spans="1:4" ht="12.75">
      <c r="A106" s="80">
        <v>30407</v>
      </c>
      <c r="B106" s="79">
        <v>3588.63</v>
      </c>
      <c r="C106" s="82">
        <f t="shared" si="6"/>
        <v>1</v>
      </c>
      <c r="D106" s="83">
        <f t="shared" si="7"/>
        <v>0.005302859308426893</v>
      </c>
    </row>
    <row r="107" spans="1:4" ht="12.75">
      <c r="A107" s="80">
        <v>30437</v>
      </c>
      <c r="B107" s="79">
        <v>3588.63</v>
      </c>
      <c r="C107" s="82">
        <f t="shared" si="6"/>
        <v>1</v>
      </c>
      <c r="D107" s="83">
        <f t="shared" si="7"/>
        <v>0.005302859308426893</v>
      </c>
    </row>
    <row r="108" spans="1:4" ht="12.75">
      <c r="A108" s="80">
        <v>30468</v>
      </c>
      <c r="B108" s="79">
        <v>3588.63</v>
      </c>
      <c r="C108" s="82">
        <f t="shared" si="6"/>
        <v>1.2690218830027058</v>
      </c>
      <c r="D108" s="83">
        <f t="shared" si="7"/>
        <v>0.005302859308426893</v>
      </c>
    </row>
    <row r="109" spans="1:4" ht="12.75">
      <c r="A109" s="80">
        <v>30498</v>
      </c>
      <c r="B109" s="79">
        <v>4554.05</v>
      </c>
      <c r="C109" s="82">
        <f t="shared" si="6"/>
        <v>1</v>
      </c>
      <c r="D109" s="83">
        <f t="shared" si="7"/>
        <v>0.004178698081927076</v>
      </c>
    </row>
    <row r="110" spans="1:4" ht="12.75">
      <c r="A110" s="80">
        <v>30529</v>
      </c>
      <c r="B110" s="79">
        <v>4554.05</v>
      </c>
      <c r="C110" s="82">
        <f t="shared" si="6"/>
        <v>1</v>
      </c>
      <c r="D110" s="83">
        <f t="shared" si="7"/>
        <v>0.004178698081927076</v>
      </c>
    </row>
    <row r="111" spans="1:4" ht="12.75">
      <c r="A111" s="80">
        <v>30560</v>
      </c>
      <c r="B111" s="79">
        <v>4554.05</v>
      </c>
      <c r="C111" s="82">
        <f t="shared" si="6"/>
        <v>1.2949989569723652</v>
      </c>
      <c r="D111" s="83">
        <f t="shared" si="7"/>
        <v>0.004178698081927076</v>
      </c>
    </row>
    <row r="112" spans="1:4" ht="12.75">
      <c r="A112" s="80">
        <v>30590</v>
      </c>
      <c r="B112" s="79">
        <v>5897.49</v>
      </c>
      <c r="C112" s="82">
        <f t="shared" si="6"/>
        <v>1</v>
      </c>
      <c r="D112" s="83">
        <f t="shared" si="7"/>
        <v>0.0032267964846061634</v>
      </c>
    </row>
    <row r="113" spans="1:4" ht="12.75">
      <c r="A113" s="80">
        <v>30621</v>
      </c>
      <c r="B113" s="79">
        <v>5897.49</v>
      </c>
      <c r="C113" s="82">
        <f t="shared" si="6"/>
        <v>1</v>
      </c>
      <c r="D113" s="83">
        <f t="shared" si="7"/>
        <v>0.0032267964846061634</v>
      </c>
    </row>
    <row r="114" spans="1:4" ht="12.75">
      <c r="A114" s="80">
        <v>30651</v>
      </c>
      <c r="B114" s="79">
        <v>5897.49</v>
      </c>
      <c r="C114" s="82">
        <f t="shared" si="6"/>
        <v>1.2795240008885136</v>
      </c>
      <c r="D114" s="83">
        <f t="shared" si="7"/>
        <v>0.0032267964846061634</v>
      </c>
    </row>
    <row r="115" spans="1:4" ht="12.75">
      <c r="A115" s="80">
        <v>30682</v>
      </c>
      <c r="B115" s="79">
        <v>7545.98</v>
      </c>
      <c r="C115" s="82">
        <f t="shared" si="6"/>
        <v>1</v>
      </c>
      <c r="D115" s="83">
        <f t="shared" si="7"/>
        <v>0.002521872573211167</v>
      </c>
    </row>
    <row r="116" spans="1:4" ht="12.75">
      <c r="A116" s="80">
        <v>30713</v>
      </c>
      <c r="B116" s="79">
        <v>7545.98</v>
      </c>
      <c r="C116" s="82">
        <f t="shared" si="6"/>
        <v>1</v>
      </c>
      <c r="D116" s="83">
        <f t="shared" si="7"/>
        <v>0.002521872573211167</v>
      </c>
    </row>
    <row r="117" spans="1:4" ht="12.75">
      <c r="A117" s="80">
        <v>30742</v>
      </c>
      <c r="B117" s="79">
        <v>7545.98</v>
      </c>
      <c r="C117" s="82">
        <f t="shared" si="6"/>
        <v>1.3563606052494177</v>
      </c>
      <c r="D117" s="83">
        <f t="shared" si="7"/>
        <v>0.002521872573211167</v>
      </c>
    </row>
    <row r="118" spans="1:4" ht="12.75">
      <c r="A118" s="80">
        <v>30773</v>
      </c>
      <c r="B118" s="79">
        <v>10235.07</v>
      </c>
      <c r="C118" s="82">
        <f t="shared" si="6"/>
        <v>1</v>
      </c>
      <c r="D118" s="83">
        <f t="shared" si="7"/>
        <v>0.0018592935856813879</v>
      </c>
    </row>
    <row r="119" spans="1:4" ht="12.75">
      <c r="A119" s="80">
        <v>30803</v>
      </c>
      <c r="B119" s="79">
        <v>10235.07</v>
      </c>
      <c r="C119" s="82">
        <f t="shared" si="6"/>
        <v>1</v>
      </c>
      <c r="D119" s="83">
        <f t="shared" si="7"/>
        <v>0.0018592935856813879</v>
      </c>
    </row>
    <row r="120" spans="1:4" ht="12.75">
      <c r="A120" s="80">
        <v>30834</v>
      </c>
      <c r="B120" s="79">
        <v>10235.07</v>
      </c>
      <c r="C120" s="82">
        <f t="shared" si="6"/>
        <v>1.2950248508315039</v>
      </c>
      <c r="D120" s="83">
        <f t="shared" si="7"/>
        <v>0.0018592935856813879</v>
      </c>
    </row>
    <row r="121" spans="1:4" ht="12.75">
      <c r="A121" s="80">
        <v>30864</v>
      </c>
      <c r="B121" s="79">
        <v>13254.67</v>
      </c>
      <c r="C121" s="82">
        <f t="shared" si="6"/>
        <v>1</v>
      </c>
      <c r="D121" s="83">
        <f t="shared" si="7"/>
        <v>0.0014357203913790385</v>
      </c>
    </row>
    <row r="122" spans="1:4" ht="12.75">
      <c r="A122" s="80">
        <v>30895</v>
      </c>
      <c r="B122" s="79">
        <v>13254.67</v>
      </c>
      <c r="C122" s="82">
        <f t="shared" si="6"/>
        <v>1</v>
      </c>
      <c r="D122" s="83">
        <f t="shared" si="7"/>
        <v>0.0014357203913790385</v>
      </c>
    </row>
    <row r="123" spans="1:4" ht="12.75">
      <c r="A123" s="80">
        <v>30926</v>
      </c>
      <c r="B123" s="79">
        <v>13254.67</v>
      </c>
      <c r="C123" s="82">
        <f t="shared" si="6"/>
        <v>1.3479777316221377</v>
      </c>
      <c r="D123" s="83">
        <f t="shared" si="7"/>
        <v>0.0014357203913790385</v>
      </c>
    </row>
    <row r="124" spans="1:4" ht="12.75">
      <c r="A124" s="80">
        <v>30956</v>
      </c>
      <c r="B124" s="79">
        <v>17867</v>
      </c>
      <c r="C124" s="82">
        <f t="shared" si="6"/>
        <v>1</v>
      </c>
      <c r="D124" s="83">
        <f t="shared" si="7"/>
        <v>0.001065092069177814</v>
      </c>
    </row>
    <row r="125" spans="1:4" ht="12.75">
      <c r="A125" s="80">
        <v>30987</v>
      </c>
      <c r="B125" s="79">
        <v>17867</v>
      </c>
      <c r="C125" s="82">
        <f t="shared" si="6"/>
        <v>1</v>
      </c>
      <c r="D125" s="83">
        <f t="shared" si="7"/>
        <v>0.001065092069177814</v>
      </c>
    </row>
    <row r="126" spans="1:4" ht="12.75">
      <c r="A126" s="80">
        <v>31017</v>
      </c>
      <c r="B126" s="79">
        <v>17867</v>
      </c>
      <c r="C126" s="82">
        <f t="shared" si="6"/>
        <v>1.3674405328258803</v>
      </c>
      <c r="D126" s="83">
        <f t="shared" si="7"/>
        <v>0.001065092069177814</v>
      </c>
    </row>
    <row r="127" spans="1:4" ht="12.75">
      <c r="A127" s="80">
        <v>31048</v>
      </c>
      <c r="B127" s="79">
        <v>24432.06</v>
      </c>
      <c r="C127" s="82">
        <f t="shared" si="6"/>
        <v>1</v>
      </c>
      <c r="D127" s="83">
        <f t="shared" si="7"/>
        <v>0.0007788946163360765</v>
      </c>
    </row>
    <row r="128" spans="1:4" ht="12.75">
      <c r="A128" s="80">
        <v>31079</v>
      </c>
      <c r="B128" s="79">
        <v>24432.06</v>
      </c>
      <c r="C128" s="82">
        <f t="shared" si="6"/>
        <v>1</v>
      </c>
      <c r="D128" s="83">
        <f t="shared" si="7"/>
        <v>0.0007788946163360765</v>
      </c>
    </row>
    <row r="129" spans="1:4" ht="12.75">
      <c r="A129" s="80">
        <v>31107</v>
      </c>
      <c r="B129" s="79">
        <v>24432.06</v>
      </c>
      <c r="C129" s="82">
        <f t="shared" si="6"/>
        <v>1.3984400005566455</v>
      </c>
      <c r="D129" s="83">
        <f t="shared" si="7"/>
        <v>0.0007788946163360765</v>
      </c>
    </row>
    <row r="130" spans="1:4" ht="12.75">
      <c r="A130" s="80">
        <v>31138</v>
      </c>
      <c r="B130" s="79">
        <v>34166.77</v>
      </c>
      <c r="C130" s="82">
        <f t="shared" si="6"/>
        <v>1</v>
      </c>
      <c r="D130" s="83">
        <f t="shared" si="7"/>
        <v>0.000556973925249592</v>
      </c>
    </row>
    <row r="131" spans="1:4" ht="12.75">
      <c r="A131" s="80">
        <v>31168</v>
      </c>
      <c r="B131" s="79">
        <v>34166.77</v>
      </c>
      <c r="C131" s="82">
        <f t="shared" si="6"/>
        <v>1</v>
      </c>
      <c r="D131" s="83">
        <f t="shared" si="7"/>
        <v>0.000556973925249592</v>
      </c>
    </row>
    <row r="132" spans="1:4" ht="12.75">
      <c r="A132" s="80">
        <v>31199</v>
      </c>
      <c r="B132" s="79">
        <v>34166.77</v>
      </c>
      <c r="C132" s="82">
        <f t="shared" si="6"/>
        <v>1.343466473418471</v>
      </c>
      <c r="D132" s="83">
        <f t="shared" si="7"/>
        <v>0.000556973925249592</v>
      </c>
    </row>
    <row r="133" spans="1:4" ht="12.75">
      <c r="A133" s="80">
        <v>31229</v>
      </c>
      <c r="B133" s="79">
        <v>45901.91</v>
      </c>
      <c r="C133" s="82">
        <f t="shared" si="6"/>
        <v>1</v>
      </c>
      <c r="D133" s="83">
        <f t="shared" si="7"/>
        <v>0.00041457969831756457</v>
      </c>
    </row>
    <row r="134" spans="1:4" ht="12.75">
      <c r="A134" s="80">
        <v>31260</v>
      </c>
      <c r="B134" s="79">
        <v>45901.91</v>
      </c>
      <c r="C134" s="82">
        <f t="shared" si="6"/>
        <v>1</v>
      </c>
      <c r="D134" s="83">
        <f t="shared" si="7"/>
        <v>0.00041457969831756457</v>
      </c>
    </row>
    <row r="135" spans="1:4" ht="12.75">
      <c r="A135" s="80">
        <v>31291</v>
      </c>
      <c r="B135" s="79">
        <v>45901.91</v>
      </c>
      <c r="C135" s="82">
        <f t="shared" si="6"/>
        <v>1.270104010922421</v>
      </c>
      <c r="D135" s="83">
        <f t="shared" si="7"/>
        <v>0.00041457969831756457</v>
      </c>
    </row>
    <row r="136" spans="1:4" ht="12.75">
      <c r="A136" s="80">
        <v>31321</v>
      </c>
      <c r="B136" s="79">
        <v>58300.2</v>
      </c>
      <c r="C136" s="82">
        <f t="shared" si="6"/>
        <v>1</v>
      </c>
      <c r="D136" s="83">
        <f t="shared" si="7"/>
        <v>0.000326413974566125</v>
      </c>
    </row>
    <row r="137" spans="1:4" ht="12.75">
      <c r="A137" s="80">
        <v>31352</v>
      </c>
      <c r="B137" s="79">
        <v>58300.2</v>
      </c>
      <c r="C137" s="82">
        <f t="shared" si="6"/>
        <v>1</v>
      </c>
      <c r="D137" s="83">
        <f t="shared" si="7"/>
        <v>0.000326413974566125</v>
      </c>
    </row>
    <row r="138" spans="1:4" ht="12.75">
      <c r="A138" s="80">
        <v>31382</v>
      </c>
      <c r="B138" s="79">
        <v>58300.2</v>
      </c>
      <c r="C138" s="82">
        <f t="shared" si="6"/>
        <v>1.3730254784717721</v>
      </c>
      <c r="D138" s="83">
        <f t="shared" si="7"/>
        <v>0.000326413974566125</v>
      </c>
    </row>
    <row r="139" spans="1:4" ht="12.75">
      <c r="A139" s="80">
        <v>31413</v>
      </c>
      <c r="B139" s="86">
        <v>80047.66</v>
      </c>
      <c r="C139" s="82">
        <f t="shared" si="6"/>
        <v>1</v>
      </c>
      <c r="D139" s="83">
        <f t="shared" si="7"/>
        <v>0.0002377333703446172</v>
      </c>
    </row>
    <row r="140" spans="1:4" ht="12.75">
      <c r="A140" s="80">
        <v>31444</v>
      </c>
      <c r="B140" s="86">
        <v>80047.66</v>
      </c>
      <c r="C140" s="82">
        <f>IF(B140=0,1,B141/B140)</f>
        <v>1</v>
      </c>
      <c r="D140" s="83">
        <f t="shared" si="7"/>
        <v>0.0002377333703446172</v>
      </c>
    </row>
    <row r="141" spans="1:4" ht="12.75">
      <c r="A141" s="80">
        <v>31472</v>
      </c>
      <c r="B141" s="86">
        <v>80047.66</v>
      </c>
      <c r="C141" s="82">
        <f>IF(B141=0,1,B142/B141)</f>
        <v>0.0013292081242599722</v>
      </c>
      <c r="D141" s="83">
        <f t="shared" si="7"/>
        <v>0.0002377333703446172</v>
      </c>
    </row>
    <row r="142" spans="1:4" ht="12.75">
      <c r="A142" s="80">
        <v>31503</v>
      </c>
      <c r="B142" s="79">
        <v>106.4</v>
      </c>
      <c r="C142" s="82">
        <v>1</v>
      </c>
      <c r="D142" s="83">
        <f t="shared" si="7"/>
        <v>0.17885338345864663</v>
      </c>
    </row>
    <row r="143" spans="1:4" ht="12.75">
      <c r="A143" s="80">
        <v>31533</v>
      </c>
      <c r="B143" s="79">
        <v>106.4</v>
      </c>
      <c r="C143" s="82">
        <f>IF(B143=0,1,B144/B143)</f>
        <v>1</v>
      </c>
      <c r="D143" s="83">
        <f>IF(B143=0,"-",$D$4/B143)</f>
        <v>0.17885338345864663</v>
      </c>
    </row>
    <row r="144" spans="1:4" ht="12.75">
      <c r="A144" s="80">
        <v>31564</v>
      </c>
      <c r="B144" s="79">
        <v>106.4</v>
      </c>
      <c r="C144" s="82">
        <f aca="true" t="shared" si="8" ref="C144:C156">IF(B144=0,1,B145/B144)</f>
        <v>1</v>
      </c>
      <c r="D144" s="83">
        <f aca="true" t="shared" si="9" ref="D144:D158">IF(B144=0,"-",$D$4/B144)</f>
        <v>0.17885338345864663</v>
      </c>
    </row>
    <row r="145" spans="1:4" ht="12.75">
      <c r="A145" s="80">
        <v>31594</v>
      </c>
      <c r="B145" s="79">
        <v>106.4</v>
      </c>
      <c r="C145" s="82">
        <f t="shared" si="8"/>
        <v>1</v>
      </c>
      <c r="D145" s="83">
        <f t="shared" si="9"/>
        <v>0.17885338345864663</v>
      </c>
    </row>
    <row r="146" spans="1:4" ht="12.75">
      <c r="A146" s="80">
        <v>31625</v>
      </c>
      <c r="B146" s="79">
        <v>106.4</v>
      </c>
      <c r="C146" s="82">
        <f t="shared" si="8"/>
        <v>1</v>
      </c>
      <c r="D146" s="83">
        <f t="shared" si="9"/>
        <v>0.17885338345864663</v>
      </c>
    </row>
    <row r="147" spans="1:4" ht="12.75">
      <c r="A147" s="80">
        <v>31656</v>
      </c>
      <c r="B147" s="79">
        <v>106.4</v>
      </c>
      <c r="C147" s="82">
        <f t="shared" si="8"/>
        <v>1</v>
      </c>
      <c r="D147" s="83">
        <f t="shared" si="9"/>
        <v>0.17885338345864663</v>
      </c>
    </row>
    <row r="148" spans="1:4" ht="12.75">
      <c r="A148" s="80">
        <v>31686</v>
      </c>
      <c r="B148" s="79">
        <v>106.4</v>
      </c>
      <c r="C148" s="82">
        <f t="shared" si="8"/>
        <v>1</v>
      </c>
      <c r="D148" s="83">
        <f t="shared" si="9"/>
        <v>0.17885338345864663</v>
      </c>
    </row>
    <row r="149" spans="1:4" ht="12.75">
      <c r="A149" s="80">
        <v>31717</v>
      </c>
      <c r="B149" s="79">
        <v>106.4</v>
      </c>
      <c r="C149" s="82">
        <f t="shared" si="8"/>
        <v>1</v>
      </c>
      <c r="D149" s="83">
        <f t="shared" si="9"/>
        <v>0.17885338345864663</v>
      </c>
    </row>
    <row r="150" spans="1:4" ht="12.75">
      <c r="A150" s="80">
        <v>31747</v>
      </c>
      <c r="B150" s="79">
        <v>106.4</v>
      </c>
      <c r="C150" s="82">
        <f t="shared" si="8"/>
        <v>1</v>
      </c>
      <c r="D150" s="83">
        <f t="shared" si="9"/>
        <v>0.17885338345864663</v>
      </c>
    </row>
    <row r="151" spans="1:4" ht="12.75">
      <c r="A151" s="80">
        <v>31778</v>
      </c>
      <c r="B151" s="79">
        <v>106.4</v>
      </c>
      <c r="C151" s="82">
        <f t="shared" si="8"/>
        <v>1</v>
      </c>
      <c r="D151" s="83">
        <f t="shared" si="9"/>
        <v>0.17885338345864663</v>
      </c>
    </row>
    <row r="152" spans="1:4" ht="12.75">
      <c r="A152" s="80">
        <v>31809</v>
      </c>
      <c r="B152" s="79">
        <v>106.4</v>
      </c>
      <c r="C152" s="82">
        <f t="shared" si="8"/>
        <v>1</v>
      </c>
      <c r="D152" s="83">
        <f t="shared" si="9"/>
        <v>0.17885338345864663</v>
      </c>
    </row>
    <row r="153" spans="1:4" ht="12.75">
      <c r="A153" s="80">
        <v>31837</v>
      </c>
      <c r="B153" s="79">
        <v>106.4</v>
      </c>
      <c r="C153" s="82">
        <f t="shared" si="8"/>
        <v>1</v>
      </c>
      <c r="D153" s="83">
        <f t="shared" si="9"/>
        <v>0.17885338345864663</v>
      </c>
    </row>
    <row r="154" spans="1:4" ht="12.75">
      <c r="A154" s="80">
        <v>31868</v>
      </c>
      <c r="B154" s="79">
        <v>106.4</v>
      </c>
      <c r="C154" s="82">
        <f t="shared" si="8"/>
        <v>1</v>
      </c>
      <c r="D154" s="83">
        <f t="shared" si="9"/>
        <v>0.17885338345864663</v>
      </c>
    </row>
    <row r="155" spans="1:4" ht="12.75">
      <c r="A155" s="80">
        <v>31898</v>
      </c>
      <c r="B155" s="79">
        <v>106.4</v>
      </c>
      <c r="C155" s="82">
        <f t="shared" si="8"/>
        <v>1</v>
      </c>
      <c r="D155" s="83">
        <f t="shared" si="9"/>
        <v>0.17885338345864663</v>
      </c>
    </row>
    <row r="156" spans="1:4" ht="12.75">
      <c r="A156" s="80">
        <v>31929</v>
      </c>
      <c r="B156" s="79">
        <v>106.4</v>
      </c>
      <c r="C156" s="82">
        <f t="shared" si="8"/>
        <v>3.1625</v>
      </c>
      <c r="D156" s="83">
        <f t="shared" si="9"/>
        <v>0.17885338345864663</v>
      </c>
    </row>
    <row r="157" spans="1:4" ht="12.75">
      <c r="A157" s="80">
        <v>31959</v>
      </c>
      <c r="B157" s="79">
        <v>336.49</v>
      </c>
      <c r="C157" s="82">
        <f aca="true" t="shared" si="10" ref="C157:C210">B158/B157</f>
        <v>1</v>
      </c>
      <c r="D157" s="83">
        <f t="shared" si="9"/>
        <v>0.056554429552141225</v>
      </c>
    </row>
    <row r="158" spans="1:4" ht="12.75">
      <c r="A158" s="80">
        <v>31990</v>
      </c>
      <c r="B158" s="79">
        <v>336.49</v>
      </c>
      <c r="C158" s="82">
        <f t="shared" si="10"/>
        <v>1</v>
      </c>
      <c r="D158" s="83">
        <f t="shared" si="9"/>
        <v>0.056554429552141225</v>
      </c>
    </row>
    <row r="159" spans="1:4" ht="12.75">
      <c r="A159" s="80">
        <v>32021</v>
      </c>
      <c r="B159" s="79">
        <v>336.49</v>
      </c>
      <c r="C159" s="82">
        <f t="shared" si="10"/>
        <v>1.3639038307230527</v>
      </c>
      <c r="D159" s="83">
        <f aca="true" t="shared" si="11" ref="D159:D210">$D$4/B159</f>
        <v>0.056554429552141225</v>
      </c>
    </row>
    <row r="160" spans="1:4" ht="12.75">
      <c r="A160" s="80">
        <v>32051</v>
      </c>
      <c r="B160" s="79">
        <v>458.94</v>
      </c>
      <c r="C160" s="82">
        <f t="shared" si="10"/>
        <v>1</v>
      </c>
      <c r="D160" s="83">
        <f t="shared" si="11"/>
        <v>0.041465115265612064</v>
      </c>
    </row>
    <row r="161" spans="1:4" ht="12.75">
      <c r="A161" s="80">
        <v>32082</v>
      </c>
      <c r="B161" s="79">
        <v>458.94</v>
      </c>
      <c r="C161" s="82">
        <f t="shared" si="10"/>
        <v>1</v>
      </c>
      <c r="D161" s="83">
        <f t="shared" si="11"/>
        <v>0.041465115265612064</v>
      </c>
    </row>
    <row r="162" spans="1:4" ht="12.75">
      <c r="A162" s="80">
        <v>32112</v>
      </c>
      <c r="B162" s="79">
        <v>458.94</v>
      </c>
      <c r="C162" s="82">
        <f t="shared" si="10"/>
        <v>1.4061968884821545</v>
      </c>
      <c r="D162" s="83">
        <f t="shared" si="11"/>
        <v>0.041465115265612064</v>
      </c>
    </row>
    <row r="163" spans="1:4" ht="12.75">
      <c r="A163" s="80">
        <v>32143</v>
      </c>
      <c r="B163" s="79">
        <v>645.36</v>
      </c>
      <c r="C163" s="82">
        <f t="shared" si="10"/>
        <v>1</v>
      </c>
      <c r="D163" s="83">
        <f t="shared" si="11"/>
        <v>0.029487417875294412</v>
      </c>
    </row>
    <row r="164" spans="1:4" ht="12.75">
      <c r="A164" s="80">
        <v>32174</v>
      </c>
      <c r="B164" s="79">
        <v>645.36</v>
      </c>
      <c r="C164" s="82">
        <f t="shared" si="10"/>
        <v>1</v>
      </c>
      <c r="D164" s="83">
        <f t="shared" si="11"/>
        <v>0.029487417875294412</v>
      </c>
    </row>
    <row r="165" spans="1:4" ht="12.75">
      <c r="A165" s="80">
        <v>32203</v>
      </c>
      <c r="B165" s="79">
        <v>645.36</v>
      </c>
      <c r="C165" s="82">
        <f t="shared" si="10"/>
        <v>1.59439692574687</v>
      </c>
      <c r="D165" s="83">
        <f t="shared" si="11"/>
        <v>0.029487417875294412</v>
      </c>
    </row>
    <row r="166" spans="1:4" ht="12.75">
      <c r="A166" s="80">
        <v>32234</v>
      </c>
      <c r="B166" s="79">
        <v>1028.96</v>
      </c>
      <c r="C166" s="82">
        <f t="shared" si="10"/>
        <v>1</v>
      </c>
      <c r="D166" s="83">
        <f t="shared" si="11"/>
        <v>0.01849440211475665</v>
      </c>
    </row>
    <row r="167" spans="1:4" ht="12.75">
      <c r="A167" s="80">
        <v>32264</v>
      </c>
      <c r="B167" s="79">
        <v>1028.96</v>
      </c>
      <c r="C167" s="82">
        <f t="shared" si="10"/>
        <v>1</v>
      </c>
      <c r="D167" s="83">
        <f t="shared" si="11"/>
        <v>0.01849440211475665</v>
      </c>
    </row>
    <row r="168" spans="1:4" ht="12.75">
      <c r="A168" s="80">
        <v>32295</v>
      </c>
      <c r="B168" s="79">
        <v>1028.96</v>
      </c>
      <c r="C168" s="82">
        <f t="shared" si="10"/>
        <v>1.679248950396517</v>
      </c>
      <c r="D168" s="83">
        <f t="shared" si="11"/>
        <v>0.01849440211475665</v>
      </c>
    </row>
    <row r="169" spans="1:4" ht="12.75">
      <c r="A169" s="80">
        <v>32325</v>
      </c>
      <c r="B169" s="79">
        <v>1727.88</v>
      </c>
      <c r="C169" s="82">
        <f t="shared" si="10"/>
        <v>1</v>
      </c>
      <c r="D169" s="83">
        <f t="shared" si="11"/>
        <v>0.011013496307613954</v>
      </c>
    </row>
    <row r="170" spans="1:4" ht="12.75">
      <c r="A170" s="80">
        <v>32356</v>
      </c>
      <c r="B170" s="79">
        <v>1727.88</v>
      </c>
      <c r="C170" s="82">
        <f t="shared" si="10"/>
        <v>1</v>
      </c>
      <c r="D170" s="83">
        <f t="shared" si="11"/>
        <v>0.011013496307613954</v>
      </c>
    </row>
    <row r="171" spans="1:4" ht="12.75">
      <c r="A171" s="80">
        <v>32387</v>
      </c>
      <c r="B171" s="79">
        <v>1727.88</v>
      </c>
      <c r="C171" s="82">
        <f t="shared" si="10"/>
        <v>1.8560085191101232</v>
      </c>
      <c r="D171" s="83">
        <f t="shared" si="11"/>
        <v>0.011013496307613954</v>
      </c>
    </row>
    <row r="172" spans="1:4" ht="12.75">
      <c r="A172" s="80">
        <v>32417</v>
      </c>
      <c r="B172" s="79">
        <v>3206.96</v>
      </c>
      <c r="C172" s="82">
        <f t="shared" si="10"/>
        <v>1</v>
      </c>
      <c r="D172" s="83">
        <f t="shared" si="11"/>
        <v>0.0059339686182552955</v>
      </c>
    </row>
    <row r="173" spans="1:4" ht="12.75">
      <c r="A173" s="80">
        <v>32448</v>
      </c>
      <c r="B173" s="79">
        <v>3206.96</v>
      </c>
      <c r="C173" s="82">
        <f t="shared" si="10"/>
        <v>1</v>
      </c>
      <c r="D173" s="83">
        <f t="shared" si="11"/>
        <v>0.0059339686182552955</v>
      </c>
    </row>
    <row r="174" spans="1:4" ht="12.75">
      <c r="A174" s="80">
        <v>32478</v>
      </c>
      <c r="B174" s="79">
        <v>3206.96</v>
      </c>
      <c r="C174" s="82">
        <f t="shared" si="10"/>
        <v>0.0020798513233716664</v>
      </c>
      <c r="D174" s="83">
        <f t="shared" si="11"/>
        <v>0.0059339686182552955</v>
      </c>
    </row>
    <row r="175" spans="1:4" ht="12.75">
      <c r="A175" s="80">
        <v>32509</v>
      </c>
      <c r="B175" s="79">
        <v>6.67</v>
      </c>
      <c r="C175" s="82">
        <f t="shared" si="10"/>
        <v>1</v>
      </c>
      <c r="D175" s="83">
        <f t="shared" si="11"/>
        <v>2.853073463268366</v>
      </c>
    </row>
    <row r="176" spans="1:4" ht="12.75">
      <c r="A176" s="80">
        <v>32540</v>
      </c>
      <c r="B176" s="79">
        <v>6.67</v>
      </c>
      <c r="C176" s="82">
        <f t="shared" si="10"/>
        <v>1</v>
      </c>
      <c r="D176" s="83">
        <f t="shared" si="11"/>
        <v>2.853073463268366</v>
      </c>
    </row>
    <row r="177" spans="1:4" ht="12.75">
      <c r="A177" s="80">
        <v>32568</v>
      </c>
      <c r="B177" s="79">
        <v>6.67</v>
      </c>
      <c r="C177" s="82">
        <f t="shared" si="10"/>
        <v>1.734632683658171</v>
      </c>
      <c r="D177" s="83">
        <f t="shared" si="11"/>
        <v>2.853073463268366</v>
      </c>
    </row>
    <row r="178" spans="1:4" ht="12.75">
      <c r="A178" s="80">
        <v>32599</v>
      </c>
      <c r="B178" s="79">
        <v>11.57</v>
      </c>
      <c r="C178" s="82">
        <f t="shared" si="10"/>
        <v>1</v>
      </c>
      <c r="D178" s="83">
        <f t="shared" si="11"/>
        <v>1.644770959377701</v>
      </c>
    </row>
    <row r="179" spans="1:4" ht="12.75">
      <c r="A179" s="80">
        <v>32629</v>
      </c>
      <c r="B179" s="79">
        <v>11.57</v>
      </c>
      <c r="C179" s="82">
        <f t="shared" si="10"/>
        <v>1</v>
      </c>
      <c r="D179" s="83">
        <f t="shared" si="11"/>
        <v>1.644770959377701</v>
      </c>
    </row>
    <row r="180" spans="1:4" ht="12.75">
      <c r="A180" s="80">
        <v>32660</v>
      </c>
      <c r="B180" s="79">
        <v>11.57</v>
      </c>
      <c r="C180" s="82">
        <f t="shared" si="10"/>
        <v>1.522904062229905</v>
      </c>
      <c r="D180" s="83">
        <f t="shared" si="11"/>
        <v>1.644770959377701</v>
      </c>
    </row>
    <row r="181" spans="1:4" ht="12.75">
      <c r="A181" s="80">
        <v>32690</v>
      </c>
      <c r="B181" s="79">
        <v>17.62</v>
      </c>
      <c r="C181" s="82">
        <f t="shared" si="10"/>
        <v>1</v>
      </c>
      <c r="D181" s="83">
        <f t="shared" si="11"/>
        <v>1.0800227014755959</v>
      </c>
    </row>
    <row r="182" spans="1:4" ht="12.75">
      <c r="A182" s="80">
        <v>32721</v>
      </c>
      <c r="B182" s="79">
        <v>17.62</v>
      </c>
      <c r="C182" s="82">
        <f t="shared" si="10"/>
        <v>1</v>
      </c>
      <c r="D182" s="83">
        <f t="shared" si="11"/>
        <v>1.0800227014755959</v>
      </c>
    </row>
    <row r="183" spans="1:4" ht="12.75">
      <c r="A183" s="80">
        <v>32752</v>
      </c>
      <c r="B183" s="79">
        <v>17.62</v>
      </c>
      <c r="C183" s="82">
        <f t="shared" si="10"/>
        <v>2.263904653802497</v>
      </c>
      <c r="D183" s="83">
        <f t="shared" si="11"/>
        <v>1.0800227014755959</v>
      </c>
    </row>
    <row r="184" spans="1:4" ht="12.75">
      <c r="A184" s="80">
        <v>32782</v>
      </c>
      <c r="B184" s="79">
        <v>39.89</v>
      </c>
      <c r="C184" s="82">
        <f t="shared" si="10"/>
        <v>1</v>
      </c>
      <c r="D184" s="83">
        <f t="shared" si="11"/>
        <v>0.47706192028077216</v>
      </c>
    </row>
    <row r="185" spans="1:4" ht="12.75">
      <c r="A185" s="80">
        <v>32813</v>
      </c>
      <c r="B185" s="79">
        <v>39.89</v>
      </c>
      <c r="C185" s="82">
        <f t="shared" si="10"/>
        <v>1</v>
      </c>
      <c r="D185" s="83">
        <f t="shared" si="11"/>
        <v>0.47706192028077216</v>
      </c>
    </row>
    <row r="186" spans="1:4" ht="12.75">
      <c r="A186" s="80">
        <v>32843</v>
      </c>
      <c r="B186" s="79">
        <v>39.89</v>
      </c>
      <c r="C186" s="82">
        <f t="shared" si="10"/>
        <v>2.9884682877914264</v>
      </c>
      <c r="D186" s="83">
        <f t="shared" si="11"/>
        <v>0.47706192028077216</v>
      </c>
    </row>
    <row r="187" spans="1:4" ht="12.75">
      <c r="A187" s="80">
        <v>32874</v>
      </c>
      <c r="B187" s="79">
        <v>119.21</v>
      </c>
      <c r="C187" s="82">
        <f t="shared" si="10"/>
        <v>1</v>
      </c>
      <c r="D187" s="83">
        <f t="shared" si="11"/>
        <v>0.1596342588709001</v>
      </c>
    </row>
    <row r="188" spans="1:4" ht="12.75">
      <c r="A188" s="80">
        <v>32905</v>
      </c>
      <c r="B188" s="79">
        <v>119.21</v>
      </c>
      <c r="C188" s="82">
        <f t="shared" si="10"/>
        <v>1</v>
      </c>
      <c r="D188" s="83">
        <f t="shared" si="11"/>
        <v>0.1596342588709001</v>
      </c>
    </row>
    <row r="189" spans="1:4" ht="12.75">
      <c r="A189" s="80">
        <v>32933</v>
      </c>
      <c r="B189" s="79">
        <v>119.21</v>
      </c>
      <c r="C189" s="82">
        <f t="shared" si="10"/>
        <v>4.97164667393675</v>
      </c>
      <c r="D189" s="83">
        <f t="shared" si="11"/>
        <v>0.1596342588709001</v>
      </c>
    </row>
    <row r="190" spans="1:4" ht="12.75">
      <c r="A190" s="80">
        <v>32964</v>
      </c>
      <c r="B190" s="79">
        <v>592.67</v>
      </c>
      <c r="C190" s="82">
        <f t="shared" si="10"/>
        <v>1</v>
      </c>
      <c r="D190" s="83">
        <f t="shared" si="11"/>
        <v>0.03210893077091805</v>
      </c>
    </row>
    <row r="191" spans="1:4" ht="12.75">
      <c r="A191" s="80">
        <v>32994</v>
      </c>
      <c r="B191" s="79">
        <v>592.67</v>
      </c>
      <c r="C191" s="82">
        <f t="shared" si="10"/>
        <v>1</v>
      </c>
      <c r="D191" s="83">
        <f t="shared" si="11"/>
        <v>0.03210893077091805</v>
      </c>
    </row>
    <row r="192" spans="1:4" ht="12.75">
      <c r="A192" s="80">
        <v>33025</v>
      </c>
      <c r="B192" s="79">
        <v>592.67</v>
      </c>
      <c r="C192" s="82">
        <f t="shared" si="10"/>
        <v>1.1550778679534988</v>
      </c>
      <c r="D192" s="83">
        <f t="shared" si="11"/>
        <v>0.03210893077091805</v>
      </c>
    </row>
    <row r="193" spans="1:4" ht="12.75">
      <c r="A193" s="80">
        <v>33055</v>
      </c>
      <c r="B193" s="79">
        <v>684.58</v>
      </c>
      <c r="C193" s="82">
        <f t="shared" si="10"/>
        <v>1</v>
      </c>
      <c r="D193" s="83">
        <f t="shared" si="11"/>
        <v>0.0277980659674545</v>
      </c>
    </row>
    <row r="194" spans="1:4" ht="12.75">
      <c r="A194" s="80">
        <v>33086</v>
      </c>
      <c r="B194" s="79">
        <v>684.58</v>
      </c>
      <c r="C194" s="82">
        <f t="shared" si="10"/>
        <v>1</v>
      </c>
      <c r="D194" s="83">
        <f t="shared" si="11"/>
        <v>0.0277980659674545</v>
      </c>
    </row>
    <row r="195" spans="1:4" ht="12.75">
      <c r="A195" s="80">
        <v>33117</v>
      </c>
      <c r="B195" s="79">
        <v>684.58</v>
      </c>
      <c r="C195" s="82">
        <f t="shared" si="10"/>
        <v>1.3825411201028368</v>
      </c>
      <c r="D195" s="83">
        <f t="shared" si="11"/>
        <v>0.0277980659674545</v>
      </c>
    </row>
    <row r="196" spans="1:4" ht="12.75">
      <c r="A196" s="80">
        <v>33147</v>
      </c>
      <c r="B196" s="79">
        <v>946.46</v>
      </c>
      <c r="C196" s="82">
        <f t="shared" si="10"/>
        <v>1</v>
      </c>
      <c r="D196" s="83">
        <f t="shared" si="11"/>
        <v>0.020106502123703063</v>
      </c>
    </row>
    <row r="197" spans="1:4" ht="12.75">
      <c r="A197" s="80">
        <v>33178</v>
      </c>
      <c r="B197" s="79">
        <v>946.46</v>
      </c>
      <c r="C197" s="82">
        <f t="shared" si="10"/>
        <v>1</v>
      </c>
      <c r="D197" s="83">
        <f t="shared" si="11"/>
        <v>0.020106502123703063</v>
      </c>
    </row>
    <row r="198" spans="1:4" ht="12.75">
      <c r="A198" s="80">
        <v>33208</v>
      </c>
      <c r="B198" s="79">
        <v>946.46</v>
      </c>
      <c r="C198" s="82">
        <f t="shared" si="10"/>
        <v>1.5834900576886504</v>
      </c>
      <c r="D198" s="83">
        <f t="shared" si="11"/>
        <v>0.020106502123703063</v>
      </c>
    </row>
    <row r="199" spans="1:4" ht="12.75">
      <c r="A199" s="80">
        <v>33239</v>
      </c>
      <c r="B199" s="79">
        <v>1498.71</v>
      </c>
      <c r="C199" s="82">
        <f t="shared" si="10"/>
        <v>1</v>
      </c>
      <c r="D199" s="83">
        <f t="shared" si="11"/>
        <v>0.012697586591135044</v>
      </c>
    </row>
    <row r="200" spans="1:4" ht="12.75">
      <c r="A200" s="80">
        <v>33270</v>
      </c>
      <c r="B200" s="79">
        <v>1498.71</v>
      </c>
      <c r="C200" s="82">
        <f t="shared" si="10"/>
        <v>1</v>
      </c>
      <c r="D200" s="83">
        <f t="shared" si="11"/>
        <v>0.012697586591135044</v>
      </c>
    </row>
    <row r="201" spans="1:4" ht="12.75">
      <c r="A201" s="80">
        <v>33298</v>
      </c>
      <c r="B201" s="79">
        <v>1498.71</v>
      </c>
      <c r="C201" s="82">
        <f t="shared" si="10"/>
        <v>1.3955801989711152</v>
      </c>
      <c r="D201" s="83">
        <f t="shared" si="11"/>
        <v>0.012697586591135044</v>
      </c>
    </row>
    <row r="202" spans="1:4" ht="12.75">
      <c r="A202" s="80">
        <v>33329</v>
      </c>
      <c r="B202" s="79">
        <v>2091.57</v>
      </c>
      <c r="C202" s="82">
        <f t="shared" si="10"/>
        <v>1</v>
      </c>
      <c r="D202" s="83">
        <f t="shared" si="11"/>
        <v>0.009098428453267162</v>
      </c>
    </row>
    <row r="203" spans="1:4" ht="12.75">
      <c r="A203" s="80">
        <v>33359</v>
      </c>
      <c r="B203" s="79">
        <v>2091.57</v>
      </c>
      <c r="C203" s="82">
        <f t="shared" si="10"/>
        <v>1</v>
      </c>
      <c r="D203" s="83">
        <f t="shared" si="11"/>
        <v>0.009098428453267162</v>
      </c>
    </row>
    <row r="204" spans="1:4" ht="12.75">
      <c r="A204" s="80">
        <v>33390</v>
      </c>
      <c r="B204" s="79">
        <v>2091.57</v>
      </c>
      <c r="C204" s="82">
        <f t="shared" si="10"/>
        <v>1.298828153014243</v>
      </c>
      <c r="D204" s="83">
        <f t="shared" si="11"/>
        <v>0.009098428453267162</v>
      </c>
    </row>
    <row r="205" spans="1:4" ht="12.75">
      <c r="A205" s="80">
        <v>33420</v>
      </c>
      <c r="B205" s="79">
        <v>2716.59</v>
      </c>
      <c r="C205" s="82">
        <f t="shared" si="10"/>
        <v>1</v>
      </c>
      <c r="D205" s="83">
        <f t="shared" si="11"/>
        <v>0.00700510566555866</v>
      </c>
    </row>
    <row r="206" spans="1:4" ht="12.75">
      <c r="A206" s="80">
        <v>33451</v>
      </c>
      <c r="B206" s="79">
        <v>2716.59</v>
      </c>
      <c r="C206" s="82">
        <f t="shared" si="10"/>
        <v>1</v>
      </c>
      <c r="D206" s="83">
        <f t="shared" si="11"/>
        <v>0.00700510566555866</v>
      </c>
    </row>
    <row r="207" spans="1:4" ht="12.75">
      <c r="A207" s="80">
        <v>33482</v>
      </c>
      <c r="B207" s="79">
        <v>2716.59</v>
      </c>
      <c r="C207" s="82">
        <f t="shared" si="10"/>
        <v>1.4387412160097768</v>
      </c>
      <c r="D207" s="83">
        <f t="shared" si="11"/>
        <v>0.00700510566555866</v>
      </c>
    </row>
    <row r="208" spans="1:4" ht="12.75">
      <c r="A208" s="80">
        <v>33512</v>
      </c>
      <c r="B208" s="79">
        <v>3908.47</v>
      </c>
      <c r="C208" s="82">
        <f t="shared" si="10"/>
        <v>1</v>
      </c>
      <c r="D208" s="83">
        <f t="shared" si="11"/>
        <v>0.004868912899421002</v>
      </c>
    </row>
    <row r="209" spans="1:4" ht="12.75">
      <c r="A209" s="80">
        <v>33543</v>
      </c>
      <c r="B209" s="79">
        <v>3908.47</v>
      </c>
      <c r="C209" s="82">
        <f t="shared" si="10"/>
        <v>1</v>
      </c>
      <c r="D209" s="83">
        <f t="shared" si="11"/>
        <v>0.004868912899421002</v>
      </c>
    </row>
    <row r="210" spans="1:4" ht="12.75">
      <c r="A210" s="80">
        <v>33573</v>
      </c>
      <c r="B210" s="79">
        <v>3908.47</v>
      </c>
      <c r="C210" s="82">
        <f t="shared" si="10"/>
        <v>2.0075093322962694</v>
      </c>
      <c r="D210" s="83">
        <f t="shared" si="11"/>
        <v>0.004868912899421002</v>
      </c>
    </row>
    <row r="211" spans="1:4" ht="12.75">
      <c r="A211" s="80">
        <v>33604</v>
      </c>
      <c r="B211" s="79">
        <v>7846.29</v>
      </c>
      <c r="C211" s="82">
        <f aca="true" t="shared" si="12" ref="C211:C274">B212/B211</f>
        <v>1</v>
      </c>
      <c r="D211" s="83">
        <f aca="true" t="shared" si="13" ref="D211:D274">$D$4/B211</f>
        <v>0.00242535006990565</v>
      </c>
    </row>
    <row r="212" spans="1:4" ht="12.75">
      <c r="A212" s="80">
        <v>33635</v>
      </c>
      <c r="B212" s="79">
        <v>7846.29</v>
      </c>
      <c r="C212" s="82">
        <f t="shared" si="12"/>
        <v>1</v>
      </c>
      <c r="D212" s="83">
        <f t="shared" si="13"/>
        <v>0.00242535006990565</v>
      </c>
    </row>
    <row r="213" spans="1:4" ht="12.75">
      <c r="A213" s="80">
        <v>33664</v>
      </c>
      <c r="B213" s="79">
        <v>7846.29</v>
      </c>
      <c r="C213" s="82">
        <f t="shared" si="12"/>
        <v>1.958687481599584</v>
      </c>
      <c r="D213" s="83">
        <f t="shared" si="13"/>
        <v>0.00242535006990565</v>
      </c>
    </row>
    <row r="214" spans="1:4" ht="12.75">
      <c r="A214" s="80">
        <v>33695</v>
      </c>
      <c r="B214" s="79">
        <v>15368.43</v>
      </c>
      <c r="C214" s="82">
        <f t="shared" si="12"/>
        <v>1</v>
      </c>
      <c r="D214" s="83">
        <f t="shared" si="13"/>
        <v>0.0012382527037569876</v>
      </c>
    </row>
    <row r="215" spans="1:4" ht="12.75">
      <c r="A215" s="80">
        <v>33725</v>
      </c>
      <c r="B215" s="79">
        <v>15368.43</v>
      </c>
      <c r="C215" s="82">
        <f t="shared" si="12"/>
        <v>1</v>
      </c>
      <c r="D215" s="83">
        <f t="shared" si="13"/>
        <v>0.0012382527037569876</v>
      </c>
    </row>
    <row r="216" spans="1:4" ht="12.75">
      <c r="A216" s="80">
        <v>33756</v>
      </c>
      <c r="B216" s="79">
        <v>15368.43</v>
      </c>
      <c r="C216" s="82">
        <f t="shared" si="12"/>
        <v>1.7560232242330542</v>
      </c>
      <c r="D216" s="83">
        <f t="shared" si="13"/>
        <v>0.0012382527037569876</v>
      </c>
    </row>
    <row r="217" spans="1:4" ht="12.75">
      <c r="A217" s="80">
        <v>33786</v>
      </c>
      <c r="B217" s="79">
        <v>26987.32</v>
      </c>
      <c r="C217" s="82">
        <f t="shared" si="12"/>
        <v>1</v>
      </c>
      <c r="D217" s="83">
        <f t="shared" si="13"/>
        <v>0.0007051459722566005</v>
      </c>
    </row>
    <row r="218" spans="1:4" ht="12.75">
      <c r="A218" s="80">
        <v>33817</v>
      </c>
      <c r="B218" s="79">
        <v>26987.32</v>
      </c>
      <c r="C218" s="82">
        <f t="shared" si="12"/>
        <v>1</v>
      </c>
      <c r="D218" s="83">
        <f t="shared" si="13"/>
        <v>0.0007051459722566005</v>
      </c>
    </row>
    <row r="219" spans="1:4" ht="12.75">
      <c r="A219" s="80">
        <v>33848</v>
      </c>
      <c r="B219" s="79">
        <v>26987.32</v>
      </c>
      <c r="C219" s="82">
        <f t="shared" si="12"/>
        <v>1.910897414044818</v>
      </c>
      <c r="D219" s="83">
        <f t="shared" si="13"/>
        <v>0.0007051459722566005</v>
      </c>
    </row>
    <row r="220" spans="1:4" ht="12.75">
      <c r="A220" s="80">
        <v>33878</v>
      </c>
      <c r="B220" s="79">
        <v>51570</v>
      </c>
      <c r="C220" s="82">
        <f t="shared" si="12"/>
        <v>1</v>
      </c>
      <c r="D220" s="83">
        <f t="shared" si="13"/>
        <v>0.00036901299204964127</v>
      </c>
    </row>
    <row r="221" spans="1:4" ht="12.75">
      <c r="A221" s="80">
        <v>33909</v>
      </c>
      <c r="B221" s="79">
        <v>51570</v>
      </c>
      <c r="C221" s="82">
        <f t="shared" si="12"/>
        <v>1</v>
      </c>
      <c r="D221" s="83">
        <f t="shared" si="13"/>
        <v>0.00036901299204964127</v>
      </c>
    </row>
    <row r="222" spans="1:4" ht="12.75">
      <c r="A222" s="80">
        <v>33939</v>
      </c>
      <c r="B222" s="79">
        <v>51570</v>
      </c>
      <c r="C222" s="82">
        <f t="shared" si="12"/>
        <v>1.9113238316850882</v>
      </c>
      <c r="D222" s="83">
        <f t="shared" si="13"/>
        <v>0.00036901299204964127</v>
      </c>
    </row>
    <row r="223" spans="1:4" ht="12.75">
      <c r="A223" s="80">
        <v>33970</v>
      </c>
      <c r="B223" s="79">
        <v>98566.97</v>
      </c>
      <c r="C223" s="82">
        <f t="shared" si="12"/>
        <v>1</v>
      </c>
      <c r="D223" s="83">
        <f t="shared" si="13"/>
        <v>0.00019306670378525383</v>
      </c>
    </row>
    <row r="224" spans="1:4" ht="12.75">
      <c r="A224" s="80">
        <v>34001</v>
      </c>
      <c r="B224" s="79">
        <v>98566.97</v>
      </c>
      <c r="C224" s="82">
        <f t="shared" si="12"/>
        <v>1</v>
      </c>
      <c r="D224" s="83">
        <f t="shared" si="13"/>
        <v>0.00019306670378525383</v>
      </c>
    </row>
    <row r="225" spans="1:4" ht="12.75">
      <c r="A225" s="80">
        <v>34029</v>
      </c>
      <c r="B225" s="79">
        <v>98566.97</v>
      </c>
      <c r="C225" s="82">
        <f t="shared" si="12"/>
        <v>2.0157861198330433</v>
      </c>
      <c r="D225" s="83">
        <f t="shared" si="13"/>
        <v>0.00019306670378525383</v>
      </c>
    </row>
    <row r="226" spans="1:4" ht="12.75">
      <c r="A226" s="80">
        <v>34060</v>
      </c>
      <c r="B226" s="79">
        <v>198689.93</v>
      </c>
      <c r="C226" s="82">
        <f t="shared" si="12"/>
        <v>1</v>
      </c>
      <c r="D226" s="83">
        <f t="shared" si="13"/>
        <v>9.577737533049612E-05</v>
      </c>
    </row>
    <row r="227" spans="1:4" ht="12.75">
      <c r="A227" s="80">
        <v>34090</v>
      </c>
      <c r="B227" s="79">
        <v>198689.93</v>
      </c>
      <c r="C227" s="82">
        <f t="shared" si="12"/>
        <v>1</v>
      </c>
      <c r="D227" s="83">
        <f t="shared" si="13"/>
        <v>9.577737533049612E-05</v>
      </c>
    </row>
    <row r="228" spans="1:4" ht="12.75">
      <c r="A228" s="80">
        <v>34121</v>
      </c>
      <c r="B228" s="79">
        <v>198689.93</v>
      </c>
      <c r="C228" s="82">
        <f t="shared" si="12"/>
        <v>2.146208416299709</v>
      </c>
      <c r="D228" s="83">
        <f t="shared" si="13"/>
        <v>9.577737533049612E-05</v>
      </c>
    </row>
    <row r="229" spans="1:4" ht="12.75">
      <c r="A229" s="80">
        <v>34151</v>
      </c>
      <c r="B229" s="79">
        <f>426.43*1000</f>
        <v>426430</v>
      </c>
      <c r="C229" s="82">
        <f>B230*1000/B229</f>
        <v>1</v>
      </c>
      <c r="D229" s="83">
        <f t="shared" si="13"/>
        <v>4.4626316159744864E-05</v>
      </c>
    </row>
    <row r="230" spans="1:4" ht="12.75">
      <c r="A230" s="80">
        <v>34182</v>
      </c>
      <c r="B230" s="79">
        <v>426.43</v>
      </c>
      <c r="C230" s="82">
        <f t="shared" si="12"/>
        <v>1</v>
      </c>
      <c r="D230" s="83">
        <f t="shared" si="13"/>
        <v>0.04462631615974486</v>
      </c>
    </row>
    <row r="231" spans="1:4" ht="12.75">
      <c r="A231" s="80">
        <v>34213</v>
      </c>
      <c r="B231" s="79">
        <v>426.43</v>
      </c>
      <c r="C231" s="82">
        <f t="shared" si="12"/>
        <v>2.340196515254555</v>
      </c>
      <c r="D231" s="83">
        <f t="shared" si="13"/>
        <v>0.04462631615974486</v>
      </c>
    </row>
    <row r="232" spans="1:4" ht="12.75">
      <c r="A232" s="80">
        <v>34243</v>
      </c>
      <c r="B232" s="79">
        <v>997.93</v>
      </c>
      <c r="C232" s="82">
        <f t="shared" si="12"/>
        <v>1</v>
      </c>
      <c r="D232" s="83">
        <f t="shared" si="13"/>
        <v>0.019069473810788332</v>
      </c>
    </row>
    <row r="233" spans="1:4" ht="12.75">
      <c r="A233" s="80">
        <v>34274</v>
      </c>
      <c r="B233" s="79">
        <v>997.93</v>
      </c>
      <c r="C233" s="82">
        <f t="shared" si="12"/>
        <v>1</v>
      </c>
      <c r="D233" s="83">
        <f t="shared" si="13"/>
        <v>0.019069473810788332</v>
      </c>
    </row>
    <row r="234" spans="1:4" ht="12.75">
      <c r="A234" s="80">
        <v>34304</v>
      </c>
      <c r="B234" s="79">
        <v>997.93</v>
      </c>
      <c r="C234" s="82">
        <f t="shared" si="12"/>
        <v>2.5431042257472973</v>
      </c>
      <c r="D234" s="83">
        <f t="shared" si="13"/>
        <v>0.019069473810788332</v>
      </c>
    </row>
    <row r="235" spans="1:4" ht="12.75">
      <c r="A235" s="80">
        <v>34335</v>
      </c>
      <c r="B235" s="79">
        <v>2537.84</v>
      </c>
      <c r="C235" s="82">
        <f t="shared" si="12"/>
        <v>1</v>
      </c>
      <c r="D235" s="83">
        <f t="shared" si="13"/>
        <v>0.007498502663682502</v>
      </c>
    </row>
    <row r="236" spans="1:4" ht="12.75">
      <c r="A236" s="80">
        <v>34366</v>
      </c>
      <c r="B236" s="79">
        <v>2537.84</v>
      </c>
      <c r="C236" s="82">
        <f t="shared" si="12"/>
        <v>1</v>
      </c>
      <c r="D236" s="83">
        <f t="shared" si="13"/>
        <v>0.007498502663682502</v>
      </c>
    </row>
    <row r="237" spans="1:4" ht="12.75">
      <c r="A237" s="80">
        <v>34394</v>
      </c>
      <c r="B237" s="79">
        <v>2537.84</v>
      </c>
      <c r="C237" s="82">
        <f t="shared" si="12"/>
        <v>2.8060476625792012</v>
      </c>
      <c r="D237" s="83">
        <f t="shared" si="13"/>
        <v>0.007498502663682502</v>
      </c>
    </row>
    <row r="238" spans="1:4" ht="12.75">
      <c r="A238" s="80">
        <v>34425</v>
      </c>
      <c r="B238" s="79">
        <v>7121.3</v>
      </c>
      <c r="C238" s="82">
        <f t="shared" si="12"/>
        <v>1</v>
      </c>
      <c r="D238" s="83">
        <f t="shared" si="13"/>
        <v>0.0026722648954544815</v>
      </c>
    </row>
    <row r="239" spans="1:4" ht="12.75">
      <c r="A239" s="80">
        <v>34455</v>
      </c>
      <c r="B239" s="79">
        <v>7121.3</v>
      </c>
      <c r="C239" s="82">
        <f t="shared" si="12"/>
        <v>1</v>
      </c>
      <c r="D239" s="83">
        <f t="shared" si="13"/>
        <v>0.0026722648954544815</v>
      </c>
    </row>
    <row r="240" spans="1:4" ht="12.75">
      <c r="A240" s="80">
        <v>34486</v>
      </c>
      <c r="B240" s="79">
        <v>7121.3</v>
      </c>
      <c r="C240" s="82">
        <f t="shared" si="12"/>
        <v>0.0011416454860769805</v>
      </c>
      <c r="D240" s="83">
        <f t="shared" si="13"/>
        <v>0.0026722648954544815</v>
      </c>
    </row>
    <row r="241" spans="1:4" ht="12.75">
      <c r="A241" s="80">
        <v>34516</v>
      </c>
      <c r="B241" s="79">
        <v>8.13</v>
      </c>
      <c r="C241" s="82">
        <f t="shared" si="12"/>
        <v>1</v>
      </c>
      <c r="D241" s="83">
        <f t="shared" si="13"/>
        <v>2.3407134071340714</v>
      </c>
    </row>
    <row r="242" spans="1:4" ht="12.75">
      <c r="A242" s="80">
        <v>34547</v>
      </c>
      <c r="B242" s="79">
        <v>8.13</v>
      </c>
      <c r="C242" s="82">
        <f t="shared" si="12"/>
        <v>1</v>
      </c>
      <c r="D242" s="83">
        <f t="shared" si="13"/>
        <v>2.3407134071340714</v>
      </c>
    </row>
    <row r="243" spans="1:4" ht="12.75">
      <c r="A243" s="80">
        <v>34578</v>
      </c>
      <c r="B243" s="79">
        <v>8.13</v>
      </c>
      <c r="C243" s="82">
        <f t="shared" si="12"/>
        <v>1.0984009840098399</v>
      </c>
      <c r="D243" s="83">
        <f t="shared" si="13"/>
        <v>2.3407134071340714</v>
      </c>
    </row>
    <row r="244" spans="1:4" ht="12.75">
      <c r="A244" s="80">
        <v>34608</v>
      </c>
      <c r="B244" s="79">
        <v>8.93</v>
      </c>
      <c r="C244" s="82">
        <f t="shared" si="12"/>
        <v>1</v>
      </c>
      <c r="D244" s="83">
        <f t="shared" si="13"/>
        <v>2.1310190369540876</v>
      </c>
    </row>
    <row r="245" spans="1:4" ht="12.75">
      <c r="A245" s="80">
        <v>34639</v>
      </c>
      <c r="B245" s="79">
        <v>8.93</v>
      </c>
      <c r="C245" s="82">
        <f t="shared" si="12"/>
        <v>1</v>
      </c>
      <c r="D245" s="83">
        <f t="shared" si="13"/>
        <v>2.1310190369540876</v>
      </c>
    </row>
    <row r="246" spans="1:4" ht="12.75">
      <c r="A246" s="80">
        <v>34669</v>
      </c>
      <c r="B246" s="79">
        <v>8.93</v>
      </c>
      <c r="C246" s="82">
        <f t="shared" si="12"/>
        <v>1.0862262038073909</v>
      </c>
      <c r="D246" s="83">
        <f t="shared" si="13"/>
        <v>2.1310190369540876</v>
      </c>
    </row>
    <row r="247" spans="1:4" ht="12.75">
      <c r="A247" s="80">
        <v>34700</v>
      </c>
      <c r="B247" s="79">
        <v>9.7</v>
      </c>
      <c r="C247" s="82">
        <f t="shared" si="12"/>
        <v>1</v>
      </c>
      <c r="D247" s="83">
        <f t="shared" si="13"/>
        <v>1.9618556701030931</v>
      </c>
    </row>
    <row r="248" spans="1:4" ht="12.75">
      <c r="A248" s="80">
        <v>34731</v>
      </c>
      <c r="B248" s="79">
        <v>9.7</v>
      </c>
      <c r="C248" s="82">
        <f t="shared" si="12"/>
        <v>1</v>
      </c>
      <c r="D248" s="83">
        <f t="shared" si="13"/>
        <v>1.9618556701030931</v>
      </c>
    </row>
    <row r="249" spans="1:4" ht="12.75">
      <c r="A249" s="80">
        <v>34759</v>
      </c>
      <c r="B249" s="79">
        <v>9.7</v>
      </c>
      <c r="C249" s="82">
        <f t="shared" si="12"/>
        <v>1.063917525773196</v>
      </c>
      <c r="D249" s="83">
        <f t="shared" si="13"/>
        <v>1.9618556701030931</v>
      </c>
    </row>
    <row r="250" spans="1:4" ht="12.75">
      <c r="A250" s="80">
        <v>34790</v>
      </c>
      <c r="B250" s="79">
        <v>10.32</v>
      </c>
      <c r="C250" s="82">
        <f t="shared" si="12"/>
        <v>1</v>
      </c>
      <c r="D250" s="83">
        <f t="shared" si="13"/>
        <v>1.8439922480620157</v>
      </c>
    </row>
    <row r="251" spans="1:4" ht="12.75">
      <c r="A251" s="80">
        <v>34820</v>
      </c>
      <c r="B251" s="79">
        <v>10.32</v>
      </c>
      <c r="C251" s="82">
        <f t="shared" si="12"/>
        <v>1</v>
      </c>
      <c r="D251" s="83">
        <f t="shared" si="13"/>
        <v>1.8439922480620157</v>
      </c>
    </row>
    <row r="252" spans="1:4" ht="12.75">
      <c r="A252" s="80">
        <v>34851</v>
      </c>
      <c r="B252" s="79">
        <v>10.32</v>
      </c>
      <c r="C252" s="82">
        <f t="shared" si="12"/>
        <v>1.0988372093023255</v>
      </c>
      <c r="D252" s="83">
        <f t="shared" si="13"/>
        <v>1.8439922480620157</v>
      </c>
    </row>
    <row r="253" spans="1:4" ht="12.75">
      <c r="A253" s="80">
        <v>34881</v>
      </c>
      <c r="B253" s="79">
        <v>11.34</v>
      </c>
      <c r="C253" s="82">
        <f t="shared" si="12"/>
        <v>1</v>
      </c>
      <c r="D253" s="83">
        <f t="shared" si="13"/>
        <v>1.678130511463845</v>
      </c>
    </row>
    <row r="254" spans="1:4" ht="12.75">
      <c r="A254" s="80">
        <v>34912</v>
      </c>
      <c r="B254" s="79">
        <v>11.34</v>
      </c>
      <c r="C254" s="82">
        <f t="shared" si="12"/>
        <v>1</v>
      </c>
      <c r="D254" s="83">
        <f t="shared" si="13"/>
        <v>1.678130511463845</v>
      </c>
    </row>
    <row r="255" spans="1:4" ht="12.75">
      <c r="A255" s="80">
        <v>34943</v>
      </c>
      <c r="B255" s="79">
        <v>11.34</v>
      </c>
      <c r="C255" s="82">
        <f t="shared" si="12"/>
        <v>1.0776014109347443</v>
      </c>
      <c r="D255" s="83">
        <f t="shared" si="13"/>
        <v>1.678130511463845</v>
      </c>
    </row>
    <row r="256" spans="1:4" ht="12.75">
      <c r="A256" s="80">
        <v>34973</v>
      </c>
      <c r="B256" s="79">
        <v>12.22</v>
      </c>
      <c r="C256" s="82">
        <f t="shared" si="12"/>
        <v>1</v>
      </c>
      <c r="D256" s="83">
        <f t="shared" si="13"/>
        <v>1.5572831423895255</v>
      </c>
    </row>
    <row r="257" spans="1:4" ht="12.75">
      <c r="A257" s="80">
        <v>35004</v>
      </c>
      <c r="B257" s="79">
        <v>12.22</v>
      </c>
      <c r="C257" s="82">
        <f t="shared" si="12"/>
        <v>1</v>
      </c>
      <c r="D257" s="83">
        <f t="shared" si="13"/>
        <v>1.5572831423895255</v>
      </c>
    </row>
    <row r="258" spans="1:4" ht="12.75">
      <c r="A258" s="80">
        <v>35034</v>
      </c>
      <c r="B258" s="79">
        <v>12.22</v>
      </c>
      <c r="C258" s="82">
        <f t="shared" si="12"/>
        <v>1.0450081833060556</v>
      </c>
      <c r="D258" s="83">
        <f t="shared" si="13"/>
        <v>1.5572831423895255</v>
      </c>
    </row>
    <row r="259" spans="1:4" ht="12.75">
      <c r="A259" s="80">
        <v>35065</v>
      </c>
      <c r="B259" s="79">
        <v>12.77</v>
      </c>
      <c r="C259" s="82">
        <f t="shared" si="12"/>
        <v>1</v>
      </c>
      <c r="D259" s="83">
        <f t="shared" si="13"/>
        <v>1.4902114330462022</v>
      </c>
    </row>
    <row r="260" spans="1:4" ht="12.75">
      <c r="A260" s="80">
        <v>35096</v>
      </c>
      <c r="B260" s="79">
        <v>12.77</v>
      </c>
      <c r="C260" s="82">
        <f t="shared" si="12"/>
        <v>1</v>
      </c>
      <c r="D260" s="83">
        <f t="shared" si="13"/>
        <v>1.4902114330462022</v>
      </c>
    </row>
    <row r="261" spans="1:4" ht="12.75">
      <c r="A261" s="80">
        <v>35125</v>
      </c>
      <c r="B261" s="79">
        <v>12.77</v>
      </c>
      <c r="C261" s="82">
        <f t="shared" si="12"/>
        <v>1.0305403288958497</v>
      </c>
      <c r="D261" s="83">
        <f t="shared" si="13"/>
        <v>1.4902114330462022</v>
      </c>
    </row>
    <row r="262" spans="1:4" ht="12.75">
      <c r="A262" s="80">
        <v>35156</v>
      </c>
      <c r="B262" s="79">
        <v>13.16</v>
      </c>
      <c r="C262" s="82">
        <f t="shared" si="12"/>
        <v>1</v>
      </c>
      <c r="D262" s="83">
        <f t="shared" si="13"/>
        <v>1.446048632218845</v>
      </c>
    </row>
    <row r="263" spans="1:4" ht="12.75">
      <c r="A263" s="80">
        <v>35186</v>
      </c>
      <c r="B263" s="79">
        <v>13.16</v>
      </c>
      <c r="C263" s="82">
        <f t="shared" si="12"/>
        <v>1</v>
      </c>
      <c r="D263" s="83">
        <f t="shared" si="13"/>
        <v>1.446048632218845</v>
      </c>
    </row>
    <row r="264" spans="1:4" ht="12.75">
      <c r="A264" s="80">
        <v>35217</v>
      </c>
      <c r="B264" s="79">
        <v>13.16</v>
      </c>
      <c r="C264" s="82">
        <f t="shared" si="12"/>
        <v>1.0189969604863223</v>
      </c>
      <c r="D264" s="83">
        <f t="shared" si="13"/>
        <v>1.446048632218845</v>
      </c>
    </row>
    <row r="265" spans="1:4" ht="12.75">
      <c r="A265" s="80">
        <v>35247</v>
      </c>
      <c r="B265" s="79">
        <v>13.41</v>
      </c>
      <c r="C265" s="82">
        <f t="shared" si="12"/>
        <v>1</v>
      </c>
      <c r="D265" s="83">
        <f t="shared" si="13"/>
        <v>1.419090231170768</v>
      </c>
    </row>
    <row r="266" spans="1:4" ht="12.75">
      <c r="A266" s="80">
        <v>35278</v>
      </c>
      <c r="B266" s="79">
        <v>13.41</v>
      </c>
      <c r="C266" s="82">
        <f t="shared" si="12"/>
        <v>1</v>
      </c>
      <c r="D266" s="83">
        <f t="shared" si="13"/>
        <v>1.419090231170768</v>
      </c>
    </row>
    <row r="267" spans="1:4" ht="12.75">
      <c r="A267" s="80">
        <v>35309</v>
      </c>
      <c r="B267" s="79">
        <v>13.41</v>
      </c>
      <c r="C267" s="82">
        <f t="shared" si="12"/>
        <v>1.0186428038777031</v>
      </c>
      <c r="D267" s="83">
        <f t="shared" si="13"/>
        <v>1.419090231170768</v>
      </c>
    </row>
    <row r="268" spans="1:4" ht="12.75">
      <c r="A268" s="80">
        <v>35339</v>
      </c>
      <c r="B268" s="79">
        <v>13.66</v>
      </c>
      <c r="C268" s="82">
        <f t="shared" si="12"/>
        <v>1</v>
      </c>
      <c r="D268" s="83">
        <f t="shared" si="13"/>
        <v>1.3931185944363105</v>
      </c>
    </row>
    <row r="269" spans="1:4" ht="12.75">
      <c r="A269" s="80">
        <v>35370</v>
      </c>
      <c r="B269" s="79">
        <v>13.66</v>
      </c>
      <c r="C269" s="82">
        <f t="shared" si="12"/>
        <v>1</v>
      </c>
      <c r="D269" s="83">
        <f t="shared" si="13"/>
        <v>1.3931185944363105</v>
      </c>
    </row>
    <row r="270" spans="1:4" ht="12.75">
      <c r="A270" s="80">
        <v>35400</v>
      </c>
      <c r="B270" s="79">
        <v>13.66</v>
      </c>
      <c r="C270" s="82">
        <f t="shared" si="12"/>
        <v>1.0241581259150805</v>
      </c>
      <c r="D270" s="83">
        <f t="shared" si="13"/>
        <v>1.3931185944363105</v>
      </c>
    </row>
    <row r="271" spans="1:4" ht="12.75">
      <c r="A271" s="80">
        <v>35431</v>
      </c>
      <c r="B271" s="79">
        <v>13.99</v>
      </c>
      <c r="C271" s="82">
        <f t="shared" si="12"/>
        <v>1</v>
      </c>
      <c r="D271" s="83">
        <f t="shared" si="13"/>
        <v>1.3602573266619014</v>
      </c>
    </row>
    <row r="272" spans="1:4" ht="12.75">
      <c r="A272" s="80">
        <v>35462</v>
      </c>
      <c r="B272" s="79">
        <v>13.99</v>
      </c>
      <c r="C272" s="82">
        <f t="shared" si="12"/>
        <v>1</v>
      </c>
      <c r="D272" s="83">
        <f t="shared" si="13"/>
        <v>1.3602573266619014</v>
      </c>
    </row>
    <row r="273" spans="1:4" ht="12.75">
      <c r="A273" s="80">
        <v>35490</v>
      </c>
      <c r="B273" s="79">
        <v>13.99</v>
      </c>
      <c r="C273" s="82">
        <f t="shared" si="12"/>
        <v>1.0207290922087204</v>
      </c>
      <c r="D273" s="83">
        <f t="shared" si="13"/>
        <v>1.3602573266619014</v>
      </c>
    </row>
    <row r="274" spans="1:4" ht="12.75">
      <c r="A274" s="80">
        <v>35521</v>
      </c>
      <c r="B274" s="79">
        <v>14.28</v>
      </c>
      <c r="C274" s="82">
        <f t="shared" si="12"/>
        <v>1</v>
      </c>
      <c r="D274" s="83">
        <f t="shared" si="13"/>
        <v>1.3326330532212887</v>
      </c>
    </row>
    <row r="275" spans="1:4" ht="12.75">
      <c r="A275" s="80">
        <v>35551</v>
      </c>
      <c r="B275" s="79">
        <v>14.28</v>
      </c>
      <c r="C275" s="82">
        <f aca="true" t="shared" si="14" ref="C275:C318">B276/B275</f>
        <v>1</v>
      </c>
      <c r="D275" s="83">
        <f aca="true" t="shared" si="15" ref="D275:D318">$D$4/B275</f>
        <v>1.3326330532212887</v>
      </c>
    </row>
    <row r="276" spans="1:4" ht="12.75">
      <c r="A276" s="80">
        <v>35582</v>
      </c>
      <c r="B276" s="79">
        <v>14.28</v>
      </c>
      <c r="C276" s="82">
        <f t="shared" si="14"/>
        <v>1.0189075630252102</v>
      </c>
      <c r="D276" s="83">
        <f t="shared" si="15"/>
        <v>1.3326330532212887</v>
      </c>
    </row>
    <row r="277" spans="1:4" ht="12.75">
      <c r="A277" s="80">
        <v>35612</v>
      </c>
      <c r="B277" s="79">
        <v>14.55</v>
      </c>
      <c r="C277" s="82">
        <f t="shared" si="14"/>
        <v>1</v>
      </c>
      <c r="D277" s="83">
        <f t="shared" si="15"/>
        <v>1.3079037800687285</v>
      </c>
    </row>
    <row r="278" spans="1:4" ht="12.75">
      <c r="A278" s="80">
        <v>35643</v>
      </c>
      <c r="B278" s="79">
        <v>14.55</v>
      </c>
      <c r="C278" s="82">
        <f t="shared" si="14"/>
        <v>1</v>
      </c>
      <c r="D278" s="83">
        <f t="shared" si="15"/>
        <v>1.3079037800687285</v>
      </c>
    </row>
    <row r="279" spans="1:4" ht="12.75">
      <c r="A279" s="80">
        <v>35674</v>
      </c>
      <c r="B279" s="79">
        <v>14.55</v>
      </c>
      <c r="C279" s="82">
        <f t="shared" si="14"/>
        <v>1.0192439862542955</v>
      </c>
      <c r="D279" s="83">
        <f t="shared" si="15"/>
        <v>1.3079037800687285</v>
      </c>
    </row>
    <row r="280" spans="1:4" ht="12.75">
      <c r="A280" s="80">
        <v>35704</v>
      </c>
      <c r="B280" s="79">
        <v>14.83</v>
      </c>
      <c r="C280" s="82">
        <f t="shared" si="14"/>
        <v>1</v>
      </c>
      <c r="D280" s="83">
        <f t="shared" si="15"/>
        <v>1.2832097100472017</v>
      </c>
    </row>
    <row r="281" spans="1:4" ht="12.75">
      <c r="A281" s="80">
        <v>35735</v>
      </c>
      <c r="B281" s="79">
        <v>14.83</v>
      </c>
      <c r="C281" s="82">
        <f t="shared" si="14"/>
        <v>1</v>
      </c>
      <c r="D281" s="83">
        <f t="shared" si="15"/>
        <v>1.2832097100472017</v>
      </c>
    </row>
    <row r="282" spans="1:4" ht="12.75">
      <c r="A282" s="80">
        <v>35765</v>
      </c>
      <c r="B282" s="79">
        <v>14.83</v>
      </c>
      <c r="C282" s="82">
        <f t="shared" si="14"/>
        <v>1.0350640593391773</v>
      </c>
      <c r="D282" s="83">
        <f t="shared" si="15"/>
        <v>1.2832097100472017</v>
      </c>
    </row>
    <row r="283" spans="1:4" ht="12.75">
      <c r="A283" s="80">
        <v>35796</v>
      </c>
      <c r="B283" s="79">
        <v>15.35</v>
      </c>
      <c r="C283" s="82">
        <f t="shared" si="14"/>
        <v>1</v>
      </c>
      <c r="D283" s="83">
        <f t="shared" si="15"/>
        <v>1.2397394136807818</v>
      </c>
    </row>
    <row r="284" spans="1:4" ht="12.75">
      <c r="A284" s="80">
        <v>35827</v>
      </c>
      <c r="B284" s="79">
        <v>15.35</v>
      </c>
      <c r="C284" s="82">
        <f t="shared" si="14"/>
        <v>1</v>
      </c>
      <c r="D284" s="83">
        <f t="shared" si="15"/>
        <v>1.2397394136807818</v>
      </c>
    </row>
    <row r="285" spans="1:4" ht="12.75">
      <c r="A285" s="80">
        <v>35855</v>
      </c>
      <c r="B285" s="79">
        <v>15.35</v>
      </c>
      <c r="C285" s="82">
        <f t="shared" si="14"/>
        <v>1.0254071661237785</v>
      </c>
      <c r="D285" s="83">
        <f t="shared" si="15"/>
        <v>1.2397394136807818</v>
      </c>
    </row>
    <row r="286" spans="1:4" ht="12.75">
      <c r="A286" s="80">
        <v>35886</v>
      </c>
      <c r="B286" s="79">
        <v>15.74</v>
      </c>
      <c r="C286" s="82">
        <f t="shared" si="14"/>
        <v>1</v>
      </c>
      <c r="D286" s="83">
        <f t="shared" si="15"/>
        <v>1.2090216010165185</v>
      </c>
    </row>
    <row r="287" spans="1:4" ht="12.75">
      <c r="A287" s="80">
        <v>35916</v>
      </c>
      <c r="B287" s="79">
        <v>15.74</v>
      </c>
      <c r="C287" s="82">
        <f t="shared" si="14"/>
        <v>1</v>
      </c>
      <c r="D287" s="83">
        <f t="shared" si="15"/>
        <v>1.2090216010165185</v>
      </c>
    </row>
    <row r="288" spans="1:4" ht="12.75">
      <c r="A288" s="80">
        <v>35947</v>
      </c>
      <c r="B288" s="79">
        <v>15.74</v>
      </c>
      <c r="C288" s="82">
        <f t="shared" si="14"/>
        <v>1.013977128335451</v>
      </c>
      <c r="D288" s="83">
        <f t="shared" si="15"/>
        <v>1.2090216010165185</v>
      </c>
    </row>
    <row r="289" spans="1:4" ht="12.75">
      <c r="A289" s="80">
        <v>35977</v>
      </c>
      <c r="B289" s="79">
        <v>15.96</v>
      </c>
      <c r="C289" s="82">
        <f t="shared" si="14"/>
        <v>1</v>
      </c>
      <c r="D289" s="83">
        <f t="shared" si="15"/>
        <v>1.1923558897243107</v>
      </c>
    </row>
    <row r="290" spans="1:4" ht="12.75">
      <c r="A290" s="80">
        <v>36008</v>
      </c>
      <c r="B290" s="79">
        <v>15.96</v>
      </c>
      <c r="C290" s="82">
        <f t="shared" si="14"/>
        <v>1</v>
      </c>
      <c r="D290" s="83">
        <f t="shared" si="15"/>
        <v>1.1923558897243107</v>
      </c>
    </row>
    <row r="291" spans="1:4" ht="12.75">
      <c r="A291" s="80">
        <v>36039</v>
      </c>
      <c r="B291" s="79">
        <v>15.96</v>
      </c>
      <c r="C291" s="82">
        <f t="shared" si="14"/>
        <v>1</v>
      </c>
      <c r="D291" s="83">
        <f t="shared" si="15"/>
        <v>1.1923558897243107</v>
      </c>
    </row>
    <row r="292" spans="1:4" ht="12.75">
      <c r="A292" s="80">
        <v>36069</v>
      </c>
      <c r="B292" s="79">
        <v>15.96</v>
      </c>
      <c r="C292" s="82">
        <f t="shared" si="14"/>
        <v>1.0137844611528821</v>
      </c>
      <c r="D292" s="83">
        <f t="shared" si="15"/>
        <v>1.1923558897243107</v>
      </c>
    </row>
    <row r="293" spans="1:4" ht="12.75">
      <c r="A293" s="80">
        <v>36100</v>
      </c>
      <c r="B293" s="79">
        <v>16.18</v>
      </c>
      <c r="C293" s="82">
        <f t="shared" si="14"/>
        <v>1</v>
      </c>
      <c r="D293" s="83">
        <f t="shared" si="15"/>
        <v>1.1761433868974043</v>
      </c>
    </row>
    <row r="294" spans="1:4" ht="12.75">
      <c r="A294" s="80">
        <v>36130</v>
      </c>
      <c r="B294" s="79">
        <v>16.18</v>
      </c>
      <c r="C294" s="82">
        <f t="shared" si="14"/>
        <v>1.0228677379480842</v>
      </c>
      <c r="D294" s="83">
        <f t="shared" si="15"/>
        <v>1.1761433868974043</v>
      </c>
    </row>
    <row r="295" spans="1:4" ht="12.75">
      <c r="A295" s="80">
        <v>36161</v>
      </c>
      <c r="B295" s="79">
        <v>16.55</v>
      </c>
      <c r="C295" s="82">
        <f t="shared" si="14"/>
        <v>1</v>
      </c>
      <c r="D295" s="83">
        <f t="shared" si="15"/>
        <v>1.1498489425981873</v>
      </c>
    </row>
    <row r="296" spans="1:4" ht="12.75">
      <c r="A296" s="80">
        <v>36192</v>
      </c>
      <c r="B296" s="79">
        <v>16.55</v>
      </c>
      <c r="C296" s="82">
        <f t="shared" si="14"/>
        <v>1</v>
      </c>
      <c r="D296" s="83">
        <f t="shared" si="15"/>
        <v>1.1498489425981873</v>
      </c>
    </row>
    <row r="297" spans="1:4" ht="12.75">
      <c r="A297" s="80">
        <v>36220</v>
      </c>
      <c r="B297" s="79">
        <v>16.55</v>
      </c>
      <c r="C297" s="82">
        <f t="shared" si="14"/>
        <v>1.0253776435045316</v>
      </c>
      <c r="D297" s="83">
        <f t="shared" si="15"/>
        <v>1.1498489425981873</v>
      </c>
    </row>
    <row r="298" spans="1:4" ht="12.75">
      <c r="A298" s="80">
        <v>36251</v>
      </c>
      <c r="B298" s="79">
        <v>16.97</v>
      </c>
      <c r="C298" s="82">
        <f t="shared" si="14"/>
        <v>1</v>
      </c>
      <c r="D298" s="83">
        <f t="shared" si="15"/>
        <v>1.1213906894519743</v>
      </c>
    </row>
    <row r="299" spans="1:4" ht="12.75">
      <c r="A299" s="80">
        <v>36281</v>
      </c>
      <c r="B299" s="79">
        <v>16.97</v>
      </c>
      <c r="C299" s="82">
        <f t="shared" si="14"/>
        <v>1</v>
      </c>
      <c r="D299" s="83">
        <f t="shared" si="15"/>
        <v>1.1213906894519743</v>
      </c>
    </row>
    <row r="300" spans="1:4" ht="12.75">
      <c r="A300" s="80">
        <v>36312</v>
      </c>
      <c r="B300" s="79">
        <v>16.97</v>
      </c>
      <c r="C300" s="82">
        <f t="shared" si="14"/>
        <v>1</v>
      </c>
      <c r="D300" s="83">
        <f t="shared" si="15"/>
        <v>1.1213906894519743</v>
      </c>
    </row>
    <row r="301" spans="1:4" ht="12.75">
      <c r="A301" s="80">
        <v>36342</v>
      </c>
      <c r="B301" s="79">
        <v>16.97</v>
      </c>
      <c r="C301" s="82">
        <f t="shared" si="14"/>
        <v>1</v>
      </c>
      <c r="D301" s="83">
        <f t="shared" si="15"/>
        <v>1.1213906894519743</v>
      </c>
    </row>
    <row r="302" spans="1:4" ht="12.75">
      <c r="A302" s="80">
        <v>36373</v>
      </c>
      <c r="B302" s="79">
        <v>16.97</v>
      </c>
      <c r="C302" s="82">
        <f t="shared" si="14"/>
        <v>1</v>
      </c>
      <c r="D302" s="83">
        <f t="shared" si="15"/>
        <v>1.1213906894519743</v>
      </c>
    </row>
    <row r="303" spans="1:4" ht="12.75">
      <c r="A303" s="80">
        <v>36404</v>
      </c>
      <c r="B303" s="79">
        <v>16.97</v>
      </c>
      <c r="C303" s="82">
        <f t="shared" si="14"/>
        <v>1.024160282852092</v>
      </c>
      <c r="D303" s="83">
        <f t="shared" si="15"/>
        <v>1.1213906894519743</v>
      </c>
    </row>
    <row r="304" spans="1:4" ht="12.75">
      <c r="A304" s="80">
        <v>36434</v>
      </c>
      <c r="B304" s="79">
        <v>17.38</v>
      </c>
      <c r="C304" s="82">
        <f t="shared" si="14"/>
        <v>1</v>
      </c>
      <c r="D304" s="83">
        <f t="shared" si="15"/>
        <v>1.0949367088607596</v>
      </c>
    </row>
    <row r="305" spans="1:4" ht="12.75">
      <c r="A305" s="80">
        <v>36465</v>
      </c>
      <c r="B305" s="79">
        <v>17.38</v>
      </c>
      <c r="C305" s="82">
        <f t="shared" si="14"/>
        <v>1</v>
      </c>
      <c r="D305" s="83">
        <f t="shared" si="15"/>
        <v>1.0949367088607596</v>
      </c>
    </row>
    <row r="306" spans="1:4" ht="12.75">
      <c r="A306" s="80">
        <v>36495</v>
      </c>
      <c r="B306" s="79">
        <v>17.38</v>
      </c>
      <c r="C306" s="82">
        <f t="shared" si="14"/>
        <v>1.0074798619102419</v>
      </c>
      <c r="D306" s="83">
        <f t="shared" si="15"/>
        <v>1.0949367088607596</v>
      </c>
    </row>
    <row r="307" spans="1:4" ht="12.75">
      <c r="A307" s="80">
        <v>36526</v>
      </c>
      <c r="B307" s="79">
        <v>17.51</v>
      </c>
      <c r="C307" s="82">
        <f t="shared" si="14"/>
        <v>1</v>
      </c>
      <c r="D307" s="83">
        <f t="shared" si="15"/>
        <v>1.0868075385494003</v>
      </c>
    </row>
    <row r="308" spans="1:4" ht="12.75">
      <c r="A308" s="80">
        <v>36557</v>
      </c>
      <c r="B308" s="79">
        <v>17.51</v>
      </c>
      <c r="C308" s="82">
        <f t="shared" si="14"/>
        <v>1</v>
      </c>
      <c r="D308" s="83">
        <f t="shared" si="15"/>
        <v>1.0868075385494003</v>
      </c>
    </row>
    <row r="309" spans="1:4" ht="12.75">
      <c r="A309" s="80">
        <v>36586</v>
      </c>
      <c r="B309" s="79">
        <v>17.51</v>
      </c>
      <c r="C309" s="82">
        <f t="shared" si="14"/>
        <v>1.006853226727584</v>
      </c>
      <c r="D309" s="83">
        <f t="shared" si="15"/>
        <v>1.0868075385494003</v>
      </c>
    </row>
    <row r="310" spans="1:4" ht="12.75">
      <c r="A310" s="80">
        <v>36617</v>
      </c>
      <c r="B310" s="79">
        <v>17.63</v>
      </c>
      <c r="C310" s="82">
        <f t="shared" si="14"/>
        <v>1</v>
      </c>
      <c r="D310" s="83">
        <f t="shared" si="15"/>
        <v>1.0794100964265458</v>
      </c>
    </row>
    <row r="311" spans="1:4" ht="12.75">
      <c r="A311" s="80">
        <v>36647</v>
      </c>
      <c r="B311" s="79">
        <v>17.63</v>
      </c>
      <c r="C311" s="82">
        <f t="shared" si="14"/>
        <v>1</v>
      </c>
      <c r="D311" s="83">
        <f t="shared" si="15"/>
        <v>1.0794100964265458</v>
      </c>
    </row>
    <row r="312" spans="1:4" ht="12.75">
      <c r="A312" s="80">
        <v>36678</v>
      </c>
      <c r="B312" s="79">
        <v>17.63</v>
      </c>
      <c r="C312" s="82">
        <f t="shared" si="14"/>
        <v>1.0056721497447534</v>
      </c>
      <c r="D312" s="83">
        <f t="shared" si="15"/>
        <v>1.0794100964265458</v>
      </c>
    </row>
    <row r="313" spans="1:4" ht="12.75">
      <c r="A313" s="80">
        <v>36708</v>
      </c>
      <c r="B313" s="79">
        <v>17.73</v>
      </c>
      <c r="C313" s="82">
        <f t="shared" si="14"/>
        <v>1</v>
      </c>
      <c r="D313" s="83">
        <f t="shared" si="15"/>
        <v>1.0733220530174845</v>
      </c>
    </row>
    <row r="314" spans="1:4" ht="12.75">
      <c r="A314" s="80">
        <v>36739</v>
      </c>
      <c r="B314" s="79">
        <v>17.73</v>
      </c>
      <c r="C314" s="82">
        <f t="shared" si="14"/>
        <v>1.0045121263395373</v>
      </c>
      <c r="D314" s="83">
        <f t="shared" si="15"/>
        <v>1.0733220530174845</v>
      </c>
    </row>
    <row r="315" spans="1:4" ht="12.75">
      <c r="A315" s="80">
        <v>36770</v>
      </c>
      <c r="B315" s="79">
        <v>17.81</v>
      </c>
      <c r="C315" s="82">
        <f t="shared" si="14"/>
        <v>1</v>
      </c>
      <c r="D315" s="83">
        <f t="shared" si="15"/>
        <v>1.06850084222347</v>
      </c>
    </row>
    <row r="316" spans="1:4" ht="12.75">
      <c r="A316" s="80">
        <v>36800</v>
      </c>
      <c r="B316" s="79">
        <v>17.81</v>
      </c>
      <c r="C316" s="82">
        <f t="shared" si="14"/>
        <v>1</v>
      </c>
      <c r="D316" s="83">
        <f t="shared" si="15"/>
        <v>1.06850084222347</v>
      </c>
    </row>
    <row r="317" spans="1:4" ht="12.75">
      <c r="A317" s="80">
        <v>36831</v>
      </c>
      <c r="B317" s="79">
        <v>17.81</v>
      </c>
      <c r="C317" s="82">
        <f t="shared" si="14"/>
        <v>1</v>
      </c>
      <c r="D317" s="83">
        <f t="shared" si="15"/>
        <v>1.06850084222347</v>
      </c>
    </row>
    <row r="318" spans="1:4" ht="12.75">
      <c r="A318" s="80">
        <v>36861</v>
      </c>
      <c r="B318" s="79">
        <v>17.81</v>
      </c>
      <c r="C318" s="82">
        <f t="shared" si="14"/>
        <v>1.0033688938798428</v>
      </c>
      <c r="D318" s="83">
        <f t="shared" si="15"/>
        <v>1.06850084222347</v>
      </c>
    </row>
    <row r="319" spans="1:4" ht="12.75">
      <c r="A319" s="80">
        <v>36892</v>
      </c>
      <c r="B319" s="79">
        <v>17.87</v>
      </c>
      <c r="C319" s="82">
        <f aca="true" t="shared" si="16" ref="C319:C349">B320/B319</f>
        <v>1</v>
      </c>
      <c r="D319" s="83">
        <f aca="true" t="shared" si="17" ref="D319:D349">$D$4/B319</f>
        <v>1.0649132624510353</v>
      </c>
    </row>
    <row r="320" spans="1:4" ht="12.75">
      <c r="A320" s="80">
        <v>36923</v>
      </c>
      <c r="B320" s="79">
        <v>17.87</v>
      </c>
      <c r="C320" s="82">
        <f t="shared" si="16"/>
        <v>1</v>
      </c>
      <c r="D320" s="83">
        <f t="shared" si="17"/>
        <v>1.0649132624510353</v>
      </c>
    </row>
    <row r="321" spans="1:4" ht="12.75">
      <c r="A321" s="80">
        <v>36951</v>
      </c>
      <c r="B321" s="79">
        <v>17.87</v>
      </c>
      <c r="C321" s="82">
        <f t="shared" si="16"/>
        <v>1.0033575825405707</v>
      </c>
      <c r="D321" s="83">
        <f t="shared" si="17"/>
        <v>1.0649132624510353</v>
      </c>
    </row>
    <row r="322" spans="1:4" ht="12.75">
      <c r="A322" s="80">
        <v>36982</v>
      </c>
      <c r="B322" s="79">
        <v>17.93</v>
      </c>
      <c r="C322" s="82">
        <f t="shared" si="16"/>
        <v>1</v>
      </c>
      <c r="D322" s="83">
        <f t="shared" si="17"/>
        <v>1.0613496932515338</v>
      </c>
    </row>
    <row r="323" spans="1:4" ht="12.75">
      <c r="A323" s="80">
        <v>37012</v>
      </c>
      <c r="B323" s="79">
        <v>17.93</v>
      </c>
      <c r="C323" s="82">
        <f t="shared" si="16"/>
        <v>1</v>
      </c>
      <c r="D323" s="83">
        <f t="shared" si="17"/>
        <v>1.0613496932515338</v>
      </c>
    </row>
    <row r="324" spans="1:4" ht="12.75">
      <c r="A324" s="80">
        <v>37043</v>
      </c>
      <c r="B324" s="79">
        <v>17.93</v>
      </c>
      <c r="C324" s="82">
        <f t="shared" si="16"/>
        <v>1.0050195203569436</v>
      </c>
      <c r="D324" s="83">
        <f t="shared" si="17"/>
        <v>1.0613496932515338</v>
      </c>
    </row>
    <row r="325" spans="1:4" ht="12.75">
      <c r="A325" s="80">
        <v>37073</v>
      </c>
      <c r="B325" s="79">
        <v>18.02</v>
      </c>
      <c r="C325" s="82">
        <f t="shared" si="16"/>
        <v>1</v>
      </c>
      <c r="D325" s="83">
        <f t="shared" si="17"/>
        <v>1.0560488346281909</v>
      </c>
    </row>
    <row r="326" spans="1:4" ht="12.75">
      <c r="A326" s="80">
        <v>37104</v>
      </c>
      <c r="B326" s="79">
        <v>18.02</v>
      </c>
      <c r="C326" s="82">
        <f t="shared" si="16"/>
        <v>1</v>
      </c>
      <c r="D326" s="83">
        <f t="shared" si="17"/>
        <v>1.0560488346281909</v>
      </c>
    </row>
    <row r="327" spans="1:4" ht="12.75">
      <c r="A327" s="80">
        <v>37135</v>
      </c>
      <c r="B327" s="79">
        <v>18.02</v>
      </c>
      <c r="C327" s="82">
        <f t="shared" si="16"/>
        <v>1.0077691453940067</v>
      </c>
      <c r="D327" s="83">
        <f t="shared" si="17"/>
        <v>1.0560488346281909</v>
      </c>
    </row>
    <row r="328" spans="1:4" ht="12.75">
      <c r="A328" s="80">
        <v>37165</v>
      </c>
      <c r="B328" s="79">
        <v>18.16</v>
      </c>
      <c r="C328" s="82">
        <f t="shared" si="16"/>
        <v>1</v>
      </c>
      <c r="D328" s="83">
        <f t="shared" si="17"/>
        <v>1.047907488986784</v>
      </c>
    </row>
    <row r="329" spans="1:4" ht="12.75">
      <c r="A329" s="80">
        <v>37196</v>
      </c>
      <c r="B329" s="79">
        <v>18.16</v>
      </c>
      <c r="C329" s="82">
        <f t="shared" si="16"/>
        <v>1</v>
      </c>
      <c r="D329" s="83">
        <f t="shared" si="17"/>
        <v>1.047907488986784</v>
      </c>
    </row>
    <row r="330" spans="1:4" ht="12.75">
      <c r="A330" s="80">
        <v>37226</v>
      </c>
      <c r="B330" s="79">
        <v>18.16</v>
      </c>
      <c r="C330" s="82">
        <f t="shared" si="16"/>
        <v>1.0066079295154187</v>
      </c>
      <c r="D330" s="83">
        <f t="shared" si="17"/>
        <v>1.047907488986784</v>
      </c>
    </row>
    <row r="331" spans="1:4" ht="12.75">
      <c r="A331" s="80">
        <v>37257</v>
      </c>
      <c r="B331" s="79">
        <v>18.28</v>
      </c>
      <c r="C331" s="82">
        <f t="shared" si="16"/>
        <v>1</v>
      </c>
      <c r="D331" s="83">
        <f t="shared" si="17"/>
        <v>1.0410284463894968</v>
      </c>
    </row>
    <row r="332" spans="1:4" ht="12.75">
      <c r="A332" s="80">
        <v>37288</v>
      </c>
      <c r="B332" s="79">
        <v>18.28</v>
      </c>
      <c r="C332" s="82">
        <f t="shared" si="16"/>
        <v>1</v>
      </c>
      <c r="D332" s="83">
        <f t="shared" si="17"/>
        <v>1.0410284463894968</v>
      </c>
    </row>
    <row r="333" spans="1:4" ht="12.75">
      <c r="A333" s="80">
        <v>37316</v>
      </c>
      <c r="B333" s="79">
        <v>18.28</v>
      </c>
      <c r="C333" s="82">
        <f t="shared" si="16"/>
        <v>1.0054704595185995</v>
      </c>
      <c r="D333" s="83">
        <f t="shared" si="17"/>
        <v>1.0410284463894968</v>
      </c>
    </row>
    <row r="334" spans="1:4" ht="12.75">
      <c r="A334" s="80">
        <v>37347</v>
      </c>
      <c r="B334" s="79">
        <v>18.38</v>
      </c>
      <c r="C334" s="82">
        <f t="shared" si="16"/>
        <v>1</v>
      </c>
      <c r="D334" s="83">
        <f t="shared" si="17"/>
        <v>1.0353645266594125</v>
      </c>
    </row>
    <row r="335" spans="1:4" ht="12.75">
      <c r="A335" s="80">
        <v>37377</v>
      </c>
      <c r="B335" s="79">
        <v>18.38</v>
      </c>
      <c r="C335" s="82">
        <f t="shared" si="16"/>
        <v>1</v>
      </c>
      <c r="D335" s="83">
        <f t="shared" si="17"/>
        <v>1.0353645266594125</v>
      </c>
    </row>
    <row r="336" spans="1:4" ht="12.75">
      <c r="A336" s="80">
        <v>37408</v>
      </c>
      <c r="B336" s="79">
        <v>18.38</v>
      </c>
      <c r="C336" s="82">
        <f t="shared" si="16"/>
        <v>1.0059847660500543</v>
      </c>
      <c r="D336" s="83">
        <f t="shared" si="17"/>
        <v>1.0353645266594125</v>
      </c>
    </row>
    <row r="337" spans="1:4" ht="12.75">
      <c r="A337" s="80">
        <v>37438</v>
      </c>
      <c r="B337" s="79">
        <v>18.49</v>
      </c>
      <c r="C337" s="82">
        <f t="shared" si="16"/>
        <v>1</v>
      </c>
      <c r="D337" s="83">
        <f t="shared" si="17"/>
        <v>1.0292049756625203</v>
      </c>
    </row>
    <row r="338" spans="1:4" ht="12.75">
      <c r="A338" s="80">
        <v>37469</v>
      </c>
      <c r="B338" s="79">
        <v>18.49</v>
      </c>
      <c r="C338" s="82">
        <f t="shared" si="16"/>
        <v>1</v>
      </c>
      <c r="D338" s="83">
        <f t="shared" si="17"/>
        <v>1.0292049756625203</v>
      </c>
    </row>
    <row r="339" spans="1:4" ht="12.75">
      <c r="A339" s="80">
        <v>37500</v>
      </c>
      <c r="B339" s="79">
        <v>18.49</v>
      </c>
      <c r="C339" s="82">
        <f t="shared" si="16"/>
        <v>1.0070308274743105</v>
      </c>
      <c r="D339" s="83">
        <f t="shared" si="17"/>
        <v>1.0292049756625203</v>
      </c>
    </row>
    <row r="340" spans="1:4" ht="12.75">
      <c r="A340" s="80">
        <v>37530</v>
      </c>
      <c r="B340" s="79">
        <v>18.62</v>
      </c>
      <c r="C340" s="82">
        <f t="shared" si="16"/>
        <v>1</v>
      </c>
      <c r="D340" s="83">
        <f t="shared" si="17"/>
        <v>1.0220193340494093</v>
      </c>
    </row>
    <row r="341" spans="1:4" ht="12.75">
      <c r="A341" s="80">
        <v>37561</v>
      </c>
      <c r="B341" s="79">
        <v>18.62</v>
      </c>
      <c r="C341" s="82">
        <f t="shared" si="16"/>
        <v>1</v>
      </c>
      <c r="D341" s="83">
        <f t="shared" si="17"/>
        <v>1.0220193340494093</v>
      </c>
    </row>
    <row r="342" spans="1:4" ht="12.75">
      <c r="A342" s="80">
        <v>37591</v>
      </c>
      <c r="B342" s="79">
        <v>18.62</v>
      </c>
      <c r="C342" s="82">
        <f t="shared" si="16"/>
        <v>1.0091299677765841</v>
      </c>
      <c r="D342" s="83">
        <f t="shared" si="17"/>
        <v>1.0220193340494093</v>
      </c>
    </row>
    <row r="343" spans="1:4" ht="12.75">
      <c r="A343" s="80">
        <v>37622</v>
      </c>
      <c r="B343" s="79">
        <v>18.79</v>
      </c>
      <c r="C343" s="82">
        <f t="shared" si="16"/>
        <v>1</v>
      </c>
      <c r="D343" s="83">
        <f t="shared" si="17"/>
        <v>1.0127727514635445</v>
      </c>
    </row>
    <row r="344" spans="1:4" ht="12.75">
      <c r="A344" s="80">
        <v>37653</v>
      </c>
      <c r="B344" s="79">
        <v>18.79</v>
      </c>
      <c r="C344" s="82">
        <f t="shared" si="16"/>
        <v>1</v>
      </c>
      <c r="D344" s="83">
        <f t="shared" si="17"/>
        <v>1.0127727514635445</v>
      </c>
    </row>
    <row r="345" spans="1:4" ht="12.75">
      <c r="A345" s="80">
        <v>37681</v>
      </c>
      <c r="B345" s="79">
        <v>18.79</v>
      </c>
      <c r="C345" s="82">
        <f t="shared" si="16"/>
        <v>1.0127727514635445</v>
      </c>
      <c r="D345" s="83">
        <f t="shared" si="17"/>
        <v>1.0127727514635445</v>
      </c>
    </row>
    <row r="346" spans="1:4" ht="12.75">
      <c r="A346" s="80">
        <v>37712</v>
      </c>
      <c r="B346" s="79">
        <v>19.03</v>
      </c>
      <c r="C346" s="82">
        <f t="shared" si="16"/>
        <v>1</v>
      </c>
      <c r="D346" s="83">
        <f t="shared" si="17"/>
        <v>1</v>
      </c>
    </row>
    <row r="347" spans="1:4" ht="12.75">
      <c r="A347" s="80">
        <v>37742</v>
      </c>
      <c r="B347" s="79">
        <v>19.03</v>
      </c>
      <c r="C347" s="82">
        <f t="shared" si="16"/>
        <v>1</v>
      </c>
      <c r="D347" s="83">
        <f t="shared" si="17"/>
        <v>1</v>
      </c>
    </row>
    <row r="348" spans="1:4" ht="12.75">
      <c r="A348" s="80">
        <v>37773</v>
      </c>
      <c r="B348" s="79">
        <v>19.03</v>
      </c>
      <c r="C348" s="82">
        <f t="shared" si="16"/>
        <v>0</v>
      </c>
      <c r="D348" s="83">
        <f t="shared" si="17"/>
        <v>1</v>
      </c>
    </row>
    <row r="349" spans="1:4" ht="12.75">
      <c r="A349" s="80">
        <v>37803</v>
      </c>
      <c r="C349" s="82" t="e">
        <f t="shared" si="16"/>
        <v>#DIV/0!</v>
      </c>
      <c r="D349" s="83" t="e">
        <f t="shared" si="17"/>
        <v>#DIV/0!</v>
      </c>
    </row>
  </sheetData>
  <mergeCells count="4">
    <mergeCell ref="F20:I20"/>
    <mergeCell ref="A1:D1"/>
    <mergeCell ref="A2:D2"/>
    <mergeCell ref="A3:D3"/>
  </mergeCells>
  <printOptions horizontalCentered="1"/>
  <pageMargins left="0.7874015748031497" right="0.7874015748031497" top="0.3937007874015748" bottom="0.3937007874015748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1"/>
  <sheetViews>
    <sheetView workbookViewId="0" topLeftCell="A1">
      <pane ySplit="3" topLeftCell="BM308" activePane="bottomLeft" state="frozen"/>
      <selection pane="topLeft" activeCell="D92" sqref="D92"/>
      <selection pane="bottomLeft" activeCell="J331" sqref="J331"/>
    </sheetView>
  </sheetViews>
  <sheetFormatPr defaultColWidth="9.140625" defaultRowHeight="12.75"/>
  <cols>
    <col min="1" max="1" width="12.57421875" style="108" customWidth="1"/>
    <col min="2" max="2" width="17.00390625" style="108" customWidth="1"/>
    <col min="3" max="3" width="15.8515625" style="108" customWidth="1"/>
    <col min="4" max="5" width="11.421875" style="108" customWidth="1"/>
    <col min="6" max="6" width="11.8515625" style="108" customWidth="1"/>
    <col min="7" max="7" width="13.00390625" style="108" customWidth="1"/>
    <col min="8" max="16384" width="11.421875" style="37" customWidth="1"/>
  </cols>
  <sheetData>
    <row r="1" spans="1:7" ht="15.75" thickBot="1">
      <c r="A1" s="182" t="s">
        <v>18</v>
      </c>
      <c r="B1" s="183"/>
      <c r="C1" s="183"/>
      <c r="D1" s="183"/>
      <c r="E1" s="183"/>
      <c r="F1" s="183"/>
      <c r="G1" s="184"/>
    </row>
    <row r="2" ht="15.75" thickBot="1"/>
    <row r="3" spans="1:7" ht="15.75" thickBot="1">
      <c r="A3" s="40" t="s">
        <v>15</v>
      </c>
      <c r="B3" s="41" t="s">
        <v>16</v>
      </c>
      <c r="C3" s="41" t="s">
        <v>17</v>
      </c>
      <c r="D3" s="42">
        <v>0.03</v>
      </c>
      <c r="E3" s="42">
        <v>0.04</v>
      </c>
      <c r="F3" s="42">
        <v>0.05</v>
      </c>
      <c r="G3" s="43">
        <v>0.06</v>
      </c>
    </row>
    <row r="4" spans="1:7" ht="15.75">
      <c r="A4" s="44">
        <v>24473</v>
      </c>
      <c r="B4" s="45">
        <v>24562</v>
      </c>
      <c r="C4" s="45">
        <v>24653</v>
      </c>
      <c r="D4" s="46">
        <v>0.068652</v>
      </c>
      <c r="E4" s="46">
        <v>0</v>
      </c>
      <c r="F4" s="46">
        <v>0</v>
      </c>
      <c r="G4" s="47">
        <v>0</v>
      </c>
    </row>
    <row r="5" spans="1:7" ht="15.75">
      <c r="A5" s="109">
        <v>24532</v>
      </c>
      <c r="B5" s="110">
        <v>24653</v>
      </c>
      <c r="C5" s="110">
        <v>24747</v>
      </c>
      <c r="D5" s="111">
        <v>0.070469</v>
      </c>
      <c r="E5" s="111">
        <v>0</v>
      </c>
      <c r="F5" s="111">
        <v>0</v>
      </c>
      <c r="G5" s="50">
        <v>0</v>
      </c>
    </row>
    <row r="6" spans="1:7" ht="15.75">
      <c r="A6" s="49">
        <v>24624</v>
      </c>
      <c r="B6" s="39">
        <v>24747</v>
      </c>
      <c r="C6" s="39">
        <v>24839</v>
      </c>
      <c r="D6" s="38">
        <v>0.05368</v>
      </c>
      <c r="E6" s="38">
        <v>0</v>
      </c>
      <c r="F6" s="38">
        <v>0</v>
      </c>
      <c r="G6" s="48">
        <v>0</v>
      </c>
    </row>
    <row r="7" spans="1:7" ht="15.75">
      <c r="A7" s="109">
        <v>24716</v>
      </c>
      <c r="B7" s="110">
        <v>24839</v>
      </c>
      <c r="C7" s="110">
        <v>24929</v>
      </c>
      <c r="D7" s="111">
        <v>0.047977</v>
      </c>
      <c r="E7" s="111">
        <v>0</v>
      </c>
      <c r="F7" s="111">
        <v>0</v>
      </c>
      <c r="G7" s="50">
        <v>0</v>
      </c>
    </row>
    <row r="8" spans="1:7" ht="15.75">
      <c r="A8" s="49">
        <v>24807</v>
      </c>
      <c r="B8" s="39">
        <v>24929</v>
      </c>
      <c r="C8" s="39">
        <v>25020</v>
      </c>
      <c r="D8" s="38">
        <v>0.055257</v>
      </c>
      <c r="E8" s="38">
        <v>0</v>
      </c>
      <c r="F8" s="38">
        <v>0</v>
      </c>
      <c r="G8" s="48">
        <v>0</v>
      </c>
    </row>
    <row r="9" spans="1:7" ht="15.75">
      <c r="A9" s="109">
        <v>24898</v>
      </c>
      <c r="B9" s="110">
        <v>25020</v>
      </c>
      <c r="C9" s="110">
        <v>25111</v>
      </c>
      <c r="D9" s="111">
        <v>0.083831</v>
      </c>
      <c r="E9" s="111">
        <v>0</v>
      </c>
      <c r="F9" s="111">
        <v>0</v>
      </c>
      <c r="G9" s="50">
        <v>0</v>
      </c>
    </row>
    <row r="10" spans="1:7" ht="15.75">
      <c r="A10" s="49">
        <v>24990</v>
      </c>
      <c r="B10" s="39">
        <v>25111</v>
      </c>
      <c r="C10" s="39">
        <v>25203</v>
      </c>
      <c r="D10" s="38">
        <v>0.063699</v>
      </c>
      <c r="E10" s="38">
        <v>0</v>
      </c>
      <c r="F10" s="38">
        <v>0</v>
      </c>
      <c r="G10" s="48">
        <v>0</v>
      </c>
    </row>
    <row r="11" spans="1:7" ht="15.75">
      <c r="A11" s="109">
        <v>25082</v>
      </c>
      <c r="B11" s="110">
        <v>25203</v>
      </c>
      <c r="C11" s="110">
        <v>25293</v>
      </c>
      <c r="D11" s="111">
        <v>0.059243</v>
      </c>
      <c r="E11" s="111">
        <v>0</v>
      </c>
      <c r="F11" s="111">
        <v>0</v>
      </c>
      <c r="G11" s="50">
        <v>0</v>
      </c>
    </row>
    <row r="12" spans="1:7" ht="15.75">
      <c r="A12" s="49">
        <v>25173</v>
      </c>
      <c r="B12" s="39">
        <v>25293</v>
      </c>
      <c r="C12" s="39">
        <v>25384</v>
      </c>
      <c r="D12" s="38">
        <v>0.058695</v>
      </c>
      <c r="E12" s="38">
        <v>0.061322</v>
      </c>
      <c r="F12" s="38">
        <v>0</v>
      </c>
      <c r="G12" s="48">
        <v>0</v>
      </c>
    </row>
    <row r="13" spans="1:7" ht="15.75">
      <c r="A13" s="109">
        <v>25263</v>
      </c>
      <c r="B13" s="110">
        <v>25384</v>
      </c>
      <c r="C13" s="110">
        <v>25476</v>
      </c>
      <c r="D13" s="111">
        <v>0.04976</v>
      </c>
      <c r="E13" s="111">
        <v>0.052364</v>
      </c>
      <c r="F13" s="112">
        <v>0</v>
      </c>
      <c r="G13" s="50">
        <v>0</v>
      </c>
    </row>
    <row r="14" spans="1:7" ht="15.75">
      <c r="A14" s="49">
        <v>25263</v>
      </c>
      <c r="B14" s="39">
        <v>25384</v>
      </c>
      <c r="C14" s="39">
        <v>25568</v>
      </c>
      <c r="D14" s="38">
        <v>0.031267</v>
      </c>
      <c r="E14" s="38">
        <v>0.033826</v>
      </c>
      <c r="F14" s="38">
        <v>0</v>
      </c>
      <c r="G14" s="48">
        <v>0</v>
      </c>
    </row>
    <row r="15" spans="1:7" ht="15.75">
      <c r="A15" s="109">
        <v>25355</v>
      </c>
      <c r="B15" s="110">
        <v>25476</v>
      </c>
      <c r="C15" s="110">
        <v>25658</v>
      </c>
      <c r="D15" s="111">
        <v>0.068828</v>
      </c>
      <c r="E15" s="111">
        <v>0.07148</v>
      </c>
      <c r="F15" s="111">
        <v>0</v>
      </c>
      <c r="G15" s="50">
        <v>0</v>
      </c>
    </row>
    <row r="16" spans="1:7" ht="15.75">
      <c r="A16" s="49">
        <v>25447</v>
      </c>
      <c r="B16" s="39">
        <v>25568</v>
      </c>
      <c r="C16" s="39">
        <v>25749</v>
      </c>
      <c r="D16" s="38">
        <v>0.062692</v>
      </c>
      <c r="E16" s="38">
        <v>0.065329</v>
      </c>
      <c r="F16" s="38">
        <v>0</v>
      </c>
      <c r="G16" s="48">
        <v>0</v>
      </c>
    </row>
    <row r="17" spans="1:7" ht="15.75">
      <c r="A17" s="109">
        <v>25538</v>
      </c>
      <c r="B17" s="110">
        <v>25658</v>
      </c>
      <c r="C17" s="110">
        <v>25841</v>
      </c>
      <c r="D17" s="111">
        <v>0.042008</v>
      </c>
      <c r="E17" s="111">
        <v>0.044594</v>
      </c>
      <c r="F17" s="111">
        <v>0</v>
      </c>
      <c r="G17" s="50">
        <v>0</v>
      </c>
    </row>
    <row r="18" spans="1:7" ht="15.75">
      <c r="A18" s="49">
        <v>25628</v>
      </c>
      <c r="B18" s="39">
        <v>25749</v>
      </c>
      <c r="C18" s="39">
        <v>25933</v>
      </c>
      <c r="D18" s="38">
        <v>0.038248</v>
      </c>
      <c r="E18" s="38">
        <v>0.040825</v>
      </c>
      <c r="F18" s="38">
        <v>0</v>
      </c>
      <c r="G18" s="48">
        <v>0</v>
      </c>
    </row>
    <row r="19" spans="1:7" ht="15.75">
      <c r="A19" s="109">
        <v>25720</v>
      </c>
      <c r="B19" s="110">
        <v>25841</v>
      </c>
      <c r="C19" s="110">
        <v>26023</v>
      </c>
      <c r="D19" s="111">
        <v>0.068868</v>
      </c>
      <c r="E19" s="111">
        <v>0.071521</v>
      </c>
      <c r="F19" s="111">
        <v>0</v>
      </c>
      <c r="G19" s="50">
        <v>0</v>
      </c>
    </row>
    <row r="20" spans="1:7" ht="15.75">
      <c r="A20" s="49">
        <v>25812</v>
      </c>
      <c r="B20" s="39">
        <v>25933</v>
      </c>
      <c r="C20" s="39">
        <v>26114</v>
      </c>
      <c r="D20" s="38">
        <v>0.049986</v>
      </c>
      <c r="E20" s="38">
        <v>0.052592</v>
      </c>
      <c r="F20" s="38">
        <v>0</v>
      </c>
      <c r="G20" s="48">
        <v>0</v>
      </c>
    </row>
    <row r="21" spans="1:7" ht="15.75">
      <c r="A21" s="109">
        <v>25903</v>
      </c>
      <c r="B21" s="110">
        <v>26023</v>
      </c>
      <c r="C21" s="110">
        <v>26206</v>
      </c>
      <c r="D21" s="111">
        <v>0.0542</v>
      </c>
      <c r="E21" s="111">
        <v>0.056816</v>
      </c>
      <c r="F21" s="111">
        <v>0</v>
      </c>
      <c r="G21" s="50">
        <v>0</v>
      </c>
    </row>
    <row r="22" spans="1:7" ht="15.75">
      <c r="A22" s="49">
        <v>25993</v>
      </c>
      <c r="B22" s="39">
        <v>26114</v>
      </c>
      <c r="C22" s="39">
        <v>26298</v>
      </c>
      <c r="D22" s="38">
        <v>0.072069</v>
      </c>
      <c r="E22" s="38">
        <v>0.074729</v>
      </c>
      <c r="F22" s="38">
        <v>0</v>
      </c>
      <c r="G22" s="48">
        <v>0</v>
      </c>
    </row>
    <row r="23" spans="1:7" ht="15.75">
      <c r="A23" s="109">
        <v>26085</v>
      </c>
      <c r="B23" s="110">
        <v>26206</v>
      </c>
      <c r="C23" s="110">
        <v>26389</v>
      </c>
      <c r="D23" s="111">
        <v>0.057523</v>
      </c>
      <c r="E23" s="111">
        <v>0.060147</v>
      </c>
      <c r="F23" s="111">
        <v>0</v>
      </c>
      <c r="G23" s="50">
        <v>0</v>
      </c>
    </row>
    <row r="24" spans="1:7" ht="15.75">
      <c r="A24" s="49">
        <v>26177</v>
      </c>
      <c r="B24" s="39">
        <v>26298</v>
      </c>
      <c r="C24" s="39">
        <v>26480</v>
      </c>
      <c r="D24" s="38">
        <v>0.045003</v>
      </c>
      <c r="E24" s="38">
        <v>0.047596</v>
      </c>
      <c r="F24" s="38">
        <v>0.050189</v>
      </c>
      <c r="G24" s="48">
        <v>0</v>
      </c>
    </row>
    <row r="25" spans="1:7" ht="15.75">
      <c r="A25" s="109">
        <v>26268</v>
      </c>
      <c r="B25" s="110">
        <v>26359</v>
      </c>
      <c r="C25" s="110">
        <v>26574</v>
      </c>
      <c r="D25" s="111">
        <v>0.056762</v>
      </c>
      <c r="E25" s="111">
        <v>0.059304</v>
      </c>
      <c r="F25" s="111">
        <v>0.062006</v>
      </c>
      <c r="G25" s="50">
        <v>0</v>
      </c>
    </row>
    <row r="26" spans="1:7" ht="15.75">
      <c r="A26" s="49">
        <v>26359</v>
      </c>
      <c r="B26" s="39">
        <v>26480</v>
      </c>
      <c r="C26" s="39">
        <v>26666</v>
      </c>
      <c r="D26" s="38">
        <v>0.037907</v>
      </c>
      <c r="E26" s="38">
        <v>0.040483</v>
      </c>
      <c r="F26" s="38">
        <v>0.043058</v>
      </c>
      <c r="G26" s="48">
        <v>0</v>
      </c>
    </row>
    <row r="27" spans="1:7" ht="15.75">
      <c r="A27" s="109">
        <v>26451</v>
      </c>
      <c r="B27" s="110">
        <v>26666</v>
      </c>
      <c r="C27" s="110">
        <v>27029</v>
      </c>
      <c r="D27" s="111">
        <v>0.16325</v>
      </c>
      <c r="E27" s="111">
        <v>0.174544</v>
      </c>
      <c r="F27" s="111">
        <v>0.185838</v>
      </c>
      <c r="G27" s="50">
        <v>0</v>
      </c>
    </row>
    <row r="28" spans="1:7" ht="15.75">
      <c r="A28" s="49">
        <v>26634</v>
      </c>
      <c r="B28" s="39">
        <v>27029</v>
      </c>
      <c r="C28" s="39">
        <v>27394</v>
      </c>
      <c r="D28" s="38">
        <v>0.347849</v>
      </c>
      <c r="E28" s="38">
        <v>0.360935</v>
      </c>
      <c r="F28" s="38">
        <v>0.374021</v>
      </c>
      <c r="G28" s="48">
        <v>0</v>
      </c>
    </row>
    <row r="29" spans="1:7" ht="15.75">
      <c r="A29" s="109">
        <v>26999</v>
      </c>
      <c r="B29" s="110">
        <v>27394</v>
      </c>
      <c r="C29" s="110">
        <v>27761</v>
      </c>
      <c r="D29" s="111">
        <v>0.270569</v>
      </c>
      <c r="E29" s="111">
        <v>0.282905</v>
      </c>
      <c r="F29" s="111">
        <v>0.29524</v>
      </c>
      <c r="G29" s="50">
        <v>0</v>
      </c>
    </row>
    <row r="30" spans="1:7" ht="15.75">
      <c r="A30" s="49">
        <v>27364</v>
      </c>
      <c r="B30" s="39">
        <v>27761</v>
      </c>
      <c r="C30" s="39">
        <v>27851</v>
      </c>
      <c r="D30" s="38">
        <v>0.074747</v>
      </c>
      <c r="E30" s="38">
        <v>0.077414</v>
      </c>
      <c r="F30" s="38">
        <v>0.080081</v>
      </c>
      <c r="G30" s="48">
        <v>0</v>
      </c>
    </row>
    <row r="31" spans="1:7" ht="15.75">
      <c r="A31" s="109">
        <v>27729</v>
      </c>
      <c r="B31" s="110">
        <v>27851</v>
      </c>
      <c r="C31" s="110">
        <v>27942</v>
      </c>
      <c r="D31" s="111">
        <v>0.095047</v>
      </c>
      <c r="E31" s="111">
        <v>0.097764</v>
      </c>
      <c r="F31" s="111">
        <v>0.100482</v>
      </c>
      <c r="G31" s="50">
        <v>0</v>
      </c>
    </row>
    <row r="32" spans="1:7" ht="15.75">
      <c r="A32" s="49">
        <v>27820</v>
      </c>
      <c r="B32" s="39">
        <v>27942</v>
      </c>
      <c r="C32" s="39">
        <v>28034</v>
      </c>
      <c r="D32" s="38">
        <v>0.096976</v>
      </c>
      <c r="E32" s="38">
        <v>0.099698</v>
      </c>
      <c r="F32" s="38">
        <v>0.10242</v>
      </c>
      <c r="G32" s="48">
        <v>0</v>
      </c>
    </row>
    <row r="33" spans="1:7" ht="15.75">
      <c r="A33" s="109">
        <v>27912</v>
      </c>
      <c r="B33" s="110">
        <v>28034</v>
      </c>
      <c r="C33" s="110">
        <v>28128</v>
      </c>
      <c r="D33" s="111">
        <v>0.099194</v>
      </c>
      <c r="E33" s="111">
        <v>0.101922</v>
      </c>
      <c r="F33" s="111">
        <v>0.104649</v>
      </c>
      <c r="G33" s="50">
        <v>0</v>
      </c>
    </row>
    <row r="34" spans="1:7" ht="15.75">
      <c r="A34" s="49">
        <v>28004</v>
      </c>
      <c r="B34" s="39">
        <v>28128</v>
      </c>
      <c r="C34" s="39">
        <v>28216</v>
      </c>
      <c r="D34" s="38">
        <v>0.068833</v>
      </c>
      <c r="E34" s="38">
        <v>0.071485</v>
      </c>
      <c r="F34" s="38">
        <v>0.074138</v>
      </c>
      <c r="G34" s="48">
        <v>0</v>
      </c>
    </row>
    <row r="35" spans="1:7" ht="15.75">
      <c r="A35" s="109">
        <v>28095</v>
      </c>
      <c r="B35" s="110">
        <v>28216</v>
      </c>
      <c r="C35" s="110">
        <v>28307</v>
      </c>
      <c r="D35" s="111">
        <v>0.105597</v>
      </c>
      <c r="E35" s="111">
        <v>0.108341</v>
      </c>
      <c r="F35" s="111">
        <v>0.111084</v>
      </c>
      <c r="G35" s="50">
        <v>0</v>
      </c>
    </row>
    <row r="36" spans="1:7" ht="15.75">
      <c r="A36" s="49">
        <v>28185</v>
      </c>
      <c r="B36" s="39">
        <v>28307</v>
      </c>
      <c r="C36" s="39">
        <v>28401</v>
      </c>
      <c r="D36" s="38">
        <v>0.07041</v>
      </c>
      <c r="E36" s="38">
        <v>0.073066</v>
      </c>
      <c r="F36" s="38">
        <v>0.075722</v>
      </c>
      <c r="G36" s="48">
        <v>0</v>
      </c>
    </row>
    <row r="37" spans="1:7" ht="15.75">
      <c r="A37" s="109">
        <v>28277</v>
      </c>
      <c r="B37" s="110">
        <v>28401</v>
      </c>
      <c r="C37" s="110">
        <v>28492</v>
      </c>
      <c r="D37" s="111">
        <v>0.057043</v>
      </c>
      <c r="E37" s="111">
        <v>0.059666</v>
      </c>
      <c r="F37" s="111">
        <v>0.062289</v>
      </c>
      <c r="G37" s="50">
        <v>0.064912</v>
      </c>
    </row>
    <row r="38" spans="1:7" ht="15.75">
      <c r="A38" s="49">
        <v>28369</v>
      </c>
      <c r="B38" s="39">
        <v>28492</v>
      </c>
      <c r="C38" s="39">
        <v>28583</v>
      </c>
      <c r="D38" s="38">
        <v>0.079748</v>
      </c>
      <c r="E38" s="38">
        <v>0.082427</v>
      </c>
      <c r="F38" s="38">
        <v>0.085107</v>
      </c>
      <c r="G38" s="48">
        <v>0.087786</v>
      </c>
    </row>
    <row r="39" spans="1:7" ht="15.75">
      <c r="A39" s="109">
        <v>28460</v>
      </c>
      <c r="B39" s="110">
        <v>28583</v>
      </c>
      <c r="C39" s="110">
        <v>28674</v>
      </c>
      <c r="D39" s="111">
        <v>0.100712</v>
      </c>
      <c r="E39" s="111">
        <v>0.103443</v>
      </c>
      <c r="F39" s="111">
        <v>0.106174</v>
      </c>
      <c r="G39" s="50">
        <v>0.108906</v>
      </c>
    </row>
    <row r="40" spans="1:7" ht="15.75">
      <c r="A40" s="49">
        <v>28550</v>
      </c>
      <c r="B40" s="39">
        <v>28674</v>
      </c>
      <c r="C40" s="39">
        <v>28765</v>
      </c>
      <c r="D40" s="38">
        <v>0.095057</v>
      </c>
      <c r="E40" s="38">
        <v>0.097774</v>
      </c>
      <c r="F40" s="38">
        <v>0.100491</v>
      </c>
      <c r="G40" s="48">
        <v>0.103209</v>
      </c>
    </row>
    <row r="41" spans="1:7" ht="15.75">
      <c r="A41" s="109">
        <v>28642</v>
      </c>
      <c r="B41" s="110">
        <v>28765</v>
      </c>
      <c r="C41" s="110">
        <v>28857</v>
      </c>
      <c r="D41" s="111">
        <v>0.085664</v>
      </c>
      <c r="E41" s="111">
        <v>0.088358</v>
      </c>
      <c r="F41" s="111">
        <v>0.091052</v>
      </c>
      <c r="G41" s="50">
        <v>0.093746</v>
      </c>
    </row>
    <row r="42" spans="1:7" ht="15.75">
      <c r="A42" s="49">
        <v>28734</v>
      </c>
      <c r="B42" s="39">
        <v>28857</v>
      </c>
      <c r="C42" s="39">
        <v>28947</v>
      </c>
      <c r="D42" s="38">
        <v>0.08053</v>
      </c>
      <c r="E42" s="38">
        <v>0.083211</v>
      </c>
      <c r="F42" s="38">
        <v>0.085892</v>
      </c>
      <c r="G42" s="48">
        <v>0.088574</v>
      </c>
    </row>
    <row r="43" spans="1:7" ht="15.75">
      <c r="A43" s="109">
        <v>28825</v>
      </c>
      <c r="B43" s="110">
        <v>28947</v>
      </c>
      <c r="C43" s="110">
        <v>29038</v>
      </c>
      <c r="D43" s="111">
        <v>0.121297</v>
      </c>
      <c r="E43" s="111">
        <v>0.124079</v>
      </c>
      <c r="F43" s="111">
        <v>0.126862</v>
      </c>
      <c r="G43" s="50">
        <v>0.129644</v>
      </c>
    </row>
    <row r="44" spans="1:7" ht="15.75">
      <c r="A44" s="49">
        <v>28915</v>
      </c>
      <c r="B44" s="39">
        <v>29038</v>
      </c>
      <c r="C44" s="39">
        <v>29129</v>
      </c>
      <c r="D44" s="38">
        <v>0.107449</v>
      </c>
      <c r="E44" s="38">
        <v>0.110197</v>
      </c>
      <c r="F44" s="38">
        <v>0.112945</v>
      </c>
      <c r="G44" s="48">
        <v>0.115693</v>
      </c>
    </row>
    <row r="45" spans="1:7" ht="15.75">
      <c r="A45" s="109">
        <v>29007</v>
      </c>
      <c r="B45" s="110">
        <v>29129</v>
      </c>
      <c r="C45" s="110">
        <v>29222</v>
      </c>
      <c r="D45" s="111">
        <v>0.146196</v>
      </c>
      <c r="E45" s="111">
        <v>0.14904</v>
      </c>
      <c r="F45" s="111">
        <v>0.151884</v>
      </c>
      <c r="G45" s="50">
        <v>0.154728</v>
      </c>
    </row>
    <row r="46" spans="1:7" ht="15.75">
      <c r="A46" s="49">
        <v>29099</v>
      </c>
      <c r="B46" s="39">
        <v>29222</v>
      </c>
      <c r="C46" s="39">
        <v>29312</v>
      </c>
      <c r="D46" s="38">
        <v>0.128958</v>
      </c>
      <c r="E46" s="38">
        <v>0.13176</v>
      </c>
      <c r="F46" s="38">
        <v>0.134561</v>
      </c>
      <c r="G46" s="48">
        <v>0.137363</v>
      </c>
    </row>
    <row r="47" spans="1:7" ht="15.75">
      <c r="A47" s="109">
        <v>29190</v>
      </c>
      <c r="B47" s="110">
        <v>29312</v>
      </c>
      <c r="C47" s="110">
        <v>29403</v>
      </c>
      <c r="D47" s="111">
        <v>0.114859</v>
      </c>
      <c r="E47" s="111">
        <v>0.117626</v>
      </c>
      <c r="F47" s="111">
        <v>0.120392</v>
      </c>
      <c r="G47" s="50">
        <v>0.123158</v>
      </c>
    </row>
    <row r="48" spans="1:7" ht="15.75">
      <c r="A48" s="49">
        <v>29281</v>
      </c>
      <c r="B48" s="39">
        <v>29403</v>
      </c>
      <c r="C48" s="39">
        <v>29495</v>
      </c>
      <c r="D48" s="38">
        <v>0.10522</v>
      </c>
      <c r="E48" s="38">
        <v>0.107963</v>
      </c>
      <c r="F48" s="38">
        <v>0.110705</v>
      </c>
      <c r="G48" s="48">
        <v>0.113448</v>
      </c>
    </row>
    <row r="49" spans="1:7" ht="15.75">
      <c r="A49" s="109">
        <v>29373</v>
      </c>
      <c r="B49" s="110">
        <v>29495</v>
      </c>
      <c r="C49" s="110">
        <v>29588</v>
      </c>
      <c r="D49" s="111">
        <v>0.121284</v>
      </c>
      <c r="E49" s="111">
        <v>0.124066</v>
      </c>
      <c r="F49" s="111">
        <v>0.126848</v>
      </c>
      <c r="G49" s="50">
        <v>0.12963</v>
      </c>
    </row>
    <row r="50" spans="1:7" ht="15.75">
      <c r="A50" s="49">
        <v>29465</v>
      </c>
      <c r="B50" s="39">
        <v>29588</v>
      </c>
      <c r="C50" s="39">
        <v>29677</v>
      </c>
      <c r="D50" s="38">
        <v>0.197622</v>
      </c>
      <c r="E50" s="38">
        <v>0.200594</v>
      </c>
      <c r="F50" s="38">
        <v>0.203566</v>
      </c>
      <c r="G50" s="48">
        <v>0.206537</v>
      </c>
    </row>
    <row r="51" spans="1:7" ht="15.75">
      <c r="A51" s="109">
        <v>29556</v>
      </c>
      <c r="B51" s="110">
        <v>29677</v>
      </c>
      <c r="C51" s="110">
        <v>29768</v>
      </c>
      <c r="D51" s="111">
        <v>0.199943</v>
      </c>
      <c r="E51" s="111">
        <v>0.20292</v>
      </c>
      <c r="F51" s="111">
        <v>0.205898</v>
      </c>
      <c r="G51" s="50">
        <v>0.208875</v>
      </c>
    </row>
    <row r="52" spans="1:7" ht="15.75">
      <c r="A52" s="49">
        <v>29646</v>
      </c>
      <c r="B52" s="39">
        <v>29768</v>
      </c>
      <c r="C52" s="39">
        <v>29860</v>
      </c>
      <c r="D52" s="38">
        <v>0.194297</v>
      </c>
      <c r="E52" s="38">
        <v>0.197261</v>
      </c>
      <c r="F52" s="38">
        <v>0.200224</v>
      </c>
      <c r="G52" s="48">
        <v>0.203188</v>
      </c>
    </row>
    <row r="53" spans="1:7" ht="15.75">
      <c r="A53" s="109">
        <v>29738</v>
      </c>
      <c r="B53" s="110">
        <v>33512</v>
      </c>
      <c r="C53" s="110">
        <v>29955</v>
      </c>
      <c r="D53" s="111">
        <v>0.181924</v>
      </c>
      <c r="E53" s="111">
        <v>0.184857</v>
      </c>
      <c r="F53" s="111">
        <v>0.18779</v>
      </c>
      <c r="G53" s="50">
        <v>0.190722</v>
      </c>
    </row>
    <row r="54" spans="1:7" ht="15.75">
      <c r="A54" s="49">
        <v>29830</v>
      </c>
      <c r="B54" s="39">
        <v>29955</v>
      </c>
      <c r="C54" s="39">
        <v>30042</v>
      </c>
      <c r="D54" s="38">
        <v>0.166307</v>
      </c>
      <c r="E54" s="38">
        <v>0.169201</v>
      </c>
      <c r="F54" s="38">
        <v>0.172095</v>
      </c>
      <c r="G54" s="48">
        <v>0.174989</v>
      </c>
    </row>
    <row r="55" spans="1:7" ht="15.75">
      <c r="A55" s="109">
        <v>29921</v>
      </c>
      <c r="B55" s="110">
        <v>30042</v>
      </c>
      <c r="C55" s="110">
        <v>30133</v>
      </c>
      <c r="D55" s="111">
        <v>0.183047</v>
      </c>
      <c r="E55" s="111">
        <v>0.185982</v>
      </c>
      <c r="F55" s="111">
        <v>0.188918</v>
      </c>
      <c r="G55" s="50">
        <v>0.191853</v>
      </c>
    </row>
    <row r="56" spans="1:7" ht="15.75">
      <c r="A56" s="49">
        <v>30011</v>
      </c>
      <c r="B56" s="39">
        <v>30133</v>
      </c>
      <c r="C56" s="39">
        <v>30225</v>
      </c>
      <c r="D56" s="38">
        <v>0.222691</v>
      </c>
      <c r="E56" s="38">
        <v>0.225725</v>
      </c>
      <c r="F56" s="38">
        <v>0.228759</v>
      </c>
      <c r="G56" s="48">
        <v>0.231793</v>
      </c>
    </row>
    <row r="57" spans="1:7" ht="15.75">
      <c r="A57" s="109">
        <v>30103</v>
      </c>
      <c r="B57" s="110">
        <v>30225</v>
      </c>
      <c r="C57" s="110">
        <v>30319</v>
      </c>
      <c r="D57" s="111">
        <v>0.222723</v>
      </c>
      <c r="E57" s="111">
        <v>0.225757</v>
      </c>
      <c r="F57" s="111">
        <v>0.228791</v>
      </c>
      <c r="G57" s="50">
        <v>0.231825</v>
      </c>
    </row>
    <row r="58" spans="1:7" ht="15.75">
      <c r="A58" s="49">
        <v>30195</v>
      </c>
      <c r="B58" s="39">
        <v>30319</v>
      </c>
      <c r="C58" s="39">
        <v>30410</v>
      </c>
      <c r="D58" s="38">
        <v>0.242058</v>
      </c>
      <c r="E58" s="38">
        <v>0.24514</v>
      </c>
      <c r="F58" s="38">
        <v>0.248222</v>
      </c>
      <c r="G58" s="48">
        <v>0.251304</v>
      </c>
    </row>
    <row r="59" spans="1:7" ht="15.75">
      <c r="A59" s="109">
        <v>30286</v>
      </c>
      <c r="B59" s="110">
        <v>30410</v>
      </c>
      <c r="C59" s="110">
        <v>30498</v>
      </c>
      <c r="D59" s="111">
        <v>0.27854</v>
      </c>
      <c r="E59" s="111">
        <v>0.281712</v>
      </c>
      <c r="F59" s="111">
        <v>0.284885</v>
      </c>
      <c r="G59" s="50">
        <v>0.288057</v>
      </c>
    </row>
    <row r="60" spans="1:7" ht="15.75">
      <c r="A60" s="49">
        <v>30376</v>
      </c>
      <c r="B60" s="39">
        <v>30498</v>
      </c>
      <c r="C60" s="39">
        <v>30592</v>
      </c>
      <c r="D60" s="38">
        <v>0.304711</v>
      </c>
      <c r="E60" s="38">
        <v>0.307948</v>
      </c>
      <c r="F60" s="38">
        <v>0.311186</v>
      </c>
      <c r="G60" s="48">
        <v>0.314423</v>
      </c>
    </row>
    <row r="61" spans="1:7" ht="15.75">
      <c r="A61" s="109">
        <v>30468</v>
      </c>
      <c r="B61" s="110">
        <v>30592</v>
      </c>
      <c r="C61" s="110">
        <v>30683</v>
      </c>
      <c r="D61" s="111">
        <v>0.28912</v>
      </c>
      <c r="E61" s="111">
        <v>0.292319</v>
      </c>
      <c r="F61" s="111">
        <v>0.295518</v>
      </c>
      <c r="G61" s="50">
        <v>0.298717</v>
      </c>
    </row>
    <row r="62" spans="1:7" ht="15.75">
      <c r="A62" s="49">
        <v>30560</v>
      </c>
      <c r="B62" s="39">
        <v>30683</v>
      </c>
      <c r="C62" s="39">
        <v>30774</v>
      </c>
      <c r="D62" s="38">
        <v>0.366534</v>
      </c>
      <c r="E62" s="38">
        <v>0.369925</v>
      </c>
      <c r="F62" s="38">
        <v>0.373316</v>
      </c>
      <c r="G62" s="48">
        <v>0.376706</v>
      </c>
    </row>
    <row r="63" spans="1:7" ht="15.75">
      <c r="A63" s="109">
        <v>30651</v>
      </c>
      <c r="B63" s="110">
        <v>30774</v>
      </c>
      <c r="C63" s="110">
        <v>30865</v>
      </c>
      <c r="D63" s="111">
        <v>0.304738</v>
      </c>
      <c r="E63" s="111">
        <v>0.307975</v>
      </c>
      <c r="F63" s="111">
        <v>0.311213</v>
      </c>
      <c r="G63" s="50">
        <v>0.31445</v>
      </c>
    </row>
    <row r="64" spans="1:7" ht="15.75">
      <c r="A64" s="49">
        <v>30742</v>
      </c>
      <c r="B64" s="39">
        <v>30865</v>
      </c>
      <c r="C64" s="39">
        <v>30956</v>
      </c>
      <c r="D64" s="38">
        <v>0.358088</v>
      </c>
      <c r="E64" s="38">
        <v>0.361458</v>
      </c>
      <c r="F64" s="38">
        <v>0.364828</v>
      </c>
      <c r="G64" s="48">
        <v>0.368198</v>
      </c>
    </row>
    <row r="65" spans="1:7" ht="15.75">
      <c r="A65" s="109">
        <v>30834</v>
      </c>
      <c r="B65" s="110">
        <v>30956</v>
      </c>
      <c r="C65" s="110">
        <v>31049</v>
      </c>
      <c r="D65" s="111">
        <v>0.377697</v>
      </c>
      <c r="E65" s="111">
        <v>0.381115</v>
      </c>
      <c r="F65" s="111">
        <v>0.384534</v>
      </c>
      <c r="G65" s="50">
        <v>0.387953</v>
      </c>
    </row>
    <row r="66" spans="1:7" ht="15.75">
      <c r="A66" s="49">
        <v>30926</v>
      </c>
      <c r="B66" s="39">
        <v>31049</v>
      </c>
      <c r="C66" s="39">
        <v>31138</v>
      </c>
      <c r="D66" s="38">
        <v>0.408928</v>
      </c>
      <c r="E66" s="38">
        <v>0.412424</v>
      </c>
      <c r="F66" s="38">
        <v>0.415921</v>
      </c>
      <c r="G66" s="48">
        <v>0.419417</v>
      </c>
    </row>
    <row r="67" spans="1:7" ht="15.75">
      <c r="A67" s="109">
        <v>31017</v>
      </c>
      <c r="B67" s="110">
        <v>31138</v>
      </c>
      <c r="C67" s="110">
        <v>31229</v>
      </c>
      <c r="D67" s="111">
        <v>0.353542</v>
      </c>
      <c r="E67" s="111">
        <v>0.356901</v>
      </c>
      <c r="F67" s="111">
        <v>0.360259</v>
      </c>
      <c r="G67" s="50">
        <v>0.363618</v>
      </c>
    </row>
    <row r="68" spans="1:7" ht="15.75">
      <c r="A68" s="49">
        <v>31107</v>
      </c>
      <c r="B68" s="39">
        <v>31229</v>
      </c>
      <c r="C68" s="39">
        <v>31321</v>
      </c>
      <c r="D68" s="38">
        <v>0.279629</v>
      </c>
      <c r="E68" s="38">
        <v>0.282805</v>
      </c>
      <c r="F68" s="38">
        <v>0.28598</v>
      </c>
      <c r="G68" s="48">
        <v>0.289155</v>
      </c>
    </row>
    <row r="69" spans="1:7" ht="15.75">
      <c r="A69" s="109">
        <v>31199</v>
      </c>
      <c r="B69" s="110">
        <v>31321</v>
      </c>
      <c r="C69" s="110">
        <v>31414</v>
      </c>
      <c r="D69" s="111">
        <v>0.383322</v>
      </c>
      <c r="E69" s="111">
        <v>0.386755</v>
      </c>
      <c r="F69" s="111">
        <v>0.390187</v>
      </c>
      <c r="G69" s="50">
        <v>0.39362</v>
      </c>
    </row>
    <row r="70" spans="1:7" ht="15.75">
      <c r="A70" s="49">
        <v>31291</v>
      </c>
      <c r="B70" s="39">
        <v>31414</v>
      </c>
      <c r="C70" s="39">
        <v>31474</v>
      </c>
      <c r="D70" s="38">
        <v>0.339169</v>
      </c>
      <c r="E70" s="38">
        <v>0.342492</v>
      </c>
      <c r="F70" s="38">
        <v>0.345815</v>
      </c>
      <c r="G70" s="48">
        <v>0.349138</v>
      </c>
    </row>
    <row r="71" spans="1:7" ht="15.75">
      <c r="A71" s="109">
        <v>31382</v>
      </c>
      <c r="B71" s="110">
        <v>31474</v>
      </c>
      <c r="C71" s="110">
        <v>31565</v>
      </c>
      <c r="D71" s="111">
        <v>0.025882</v>
      </c>
      <c r="E71" s="111">
        <v>0.02758</v>
      </c>
      <c r="F71" s="111">
        <v>0.029274</v>
      </c>
      <c r="G71" s="50">
        <v>0.030968</v>
      </c>
    </row>
    <row r="72" spans="1:7" ht="15.75">
      <c r="A72" s="49">
        <v>31444</v>
      </c>
      <c r="B72" s="39">
        <v>31565</v>
      </c>
      <c r="C72" s="39">
        <v>31656</v>
      </c>
      <c r="D72" s="38">
        <v>0.04978</v>
      </c>
      <c r="E72" s="38">
        <v>0.052385</v>
      </c>
      <c r="F72" s="38">
        <v>0.05499</v>
      </c>
      <c r="G72" s="48">
        <v>0.057595</v>
      </c>
    </row>
    <row r="73" spans="1:7" ht="15.75">
      <c r="A73" s="109">
        <v>31533</v>
      </c>
      <c r="B73" s="110">
        <v>31656</v>
      </c>
      <c r="C73" s="110">
        <v>31747</v>
      </c>
      <c r="D73" s="111">
        <v>0.078657</v>
      </c>
      <c r="E73" s="111">
        <v>0.081334</v>
      </c>
      <c r="F73" s="111">
        <v>0.08401</v>
      </c>
      <c r="G73" s="50">
        <v>0.086687</v>
      </c>
    </row>
    <row r="74" spans="1:7" ht="15.75">
      <c r="A74" s="49">
        <v>31625</v>
      </c>
      <c r="B74" s="39">
        <v>31747</v>
      </c>
      <c r="C74" s="39">
        <v>31840</v>
      </c>
      <c r="D74" s="38">
        <v>0.510075</v>
      </c>
      <c r="E74" s="38">
        <v>0.513822</v>
      </c>
      <c r="F74" s="38">
        <v>0.517569</v>
      </c>
      <c r="G74" s="48">
        <v>0.521316</v>
      </c>
    </row>
    <row r="75" spans="1:7" ht="15.75">
      <c r="A75" s="109">
        <v>31717</v>
      </c>
      <c r="B75" s="110">
        <v>31840</v>
      </c>
      <c r="C75" s="110">
        <v>31929</v>
      </c>
      <c r="D75" s="111">
        <v>0.722732</v>
      </c>
      <c r="E75" s="111">
        <v>0.727007</v>
      </c>
      <c r="F75" s="111">
        <v>0.731281</v>
      </c>
      <c r="G75" s="50">
        <v>0.735556</v>
      </c>
    </row>
    <row r="76" spans="1:7" ht="15.75">
      <c r="A76" s="49">
        <v>31809</v>
      </c>
      <c r="B76" s="39">
        <v>31929</v>
      </c>
      <c r="C76" s="39">
        <v>32021</v>
      </c>
      <c r="D76" s="38">
        <v>0.385779</v>
      </c>
      <c r="E76" s="38">
        <v>0.389218</v>
      </c>
      <c r="F76" s="38">
        <v>0.392657</v>
      </c>
      <c r="G76" s="48">
        <v>0.396095</v>
      </c>
    </row>
    <row r="77" spans="1:7" ht="15.75">
      <c r="A77" s="109">
        <v>31898</v>
      </c>
      <c r="B77" s="110">
        <v>32021</v>
      </c>
      <c r="C77" s="110">
        <v>32112</v>
      </c>
      <c r="D77" s="111">
        <v>0.333697</v>
      </c>
      <c r="E77" s="111">
        <v>0.33700600000000003</v>
      </c>
      <c r="F77" s="111">
        <v>0.340316</v>
      </c>
      <c r="G77" s="50">
        <v>0.343625</v>
      </c>
    </row>
    <row r="78" spans="1:7" ht="15.75">
      <c r="A78" s="49">
        <v>31990</v>
      </c>
      <c r="B78" s="39">
        <v>32112</v>
      </c>
      <c r="C78" s="39">
        <v>32203</v>
      </c>
      <c r="D78" s="38">
        <v>0.580458</v>
      </c>
      <c r="E78" s="38">
        <v>0.584379</v>
      </c>
      <c r="F78" s="38">
        <v>0.588301</v>
      </c>
      <c r="G78" s="48">
        <v>0.592223</v>
      </c>
    </row>
    <row r="79" spans="1:7" ht="15.75">
      <c r="A79" s="109">
        <v>32082</v>
      </c>
      <c r="B79" s="110">
        <v>32203</v>
      </c>
      <c r="C79" s="110">
        <v>32295</v>
      </c>
      <c r="D79" s="111">
        <v>0.64202</v>
      </c>
      <c r="E79" s="111">
        <v>0.646094</v>
      </c>
      <c r="F79" s="111">
        <v>0.650169</v>
      </c>
      <c r="G79" s="50">
        <v>0.654243</v>
      </c>
    </row>
    <row r="80" spans="1:7" ht="15.75">
      <c r="A80" s="49">
        <v>32174</v>
      </c>
      <c r="B80" s="39">
        <v>32295</v>
      </c>
      <c r="C80" s="39">
        <v>32387</v>
      </c>
      <c r="D80" s="38">
        <v>0.802378</v>
      </c>
      <c r="E80" s="38">
        <v>0.80685</v>
      </c>
      <c r="F80" s="38">
        <v>0.811323</v>
      </c>
      <c r="G80" s="48">
        <v>0.815795</v>
      </c>
    </row>
    <row r="81" spans="1:7" ht="15.75">
      <c r="A81" s="109">
        <v>32264</v>
      </c>
      <c r="B81" s="110">
        <v>32387</v>
      </c>
      <c r="C81" s="110">
        <v>32478</v>
      </c>
      <c r="D81" s="111">
        <v>1.017847</v>
      </c>
      <c r="E81" s="111">
        <v>1.022854</v>
      </c>
      <c r="F81" s="111">
        <v>1.027861</v>
      </c>
      <c r="G81" s="50">
        <v>1.032868</v>
      </c>
    </row>
    <row r="82" spans="1:7" ht="15.75">
      <c r="A82" s="49">
        <v>32356</v>
      </c>
      <c r="B82" s="39">
        <v>32478</v>
      </c>
      <c r="C82" s="39">
        <v>32568</v>
      </c>
      <c r="D82" s="38">
        <v>0.879083</v>
      </c>
      <c r="E82" s="38">
        <v>0.883745</v>
      </c>
      <c r="F82" s="38">
        <v>0.888408</v>
      </c>
      <c r="G82" s="48">
        <v>0.893071</v>
      </c>
    </row>
    <row r="83" spans="1:7" ht="15.75">
      <c r="A83" s="109">
        <v>32448</v>
      </c>
      <c r="B83" s="110">
        <v>32568</v>
      </c>
      <c r="C83" s="110">
        <v>32660</v>
      </c>
      <c r="D83" s="111">
        <v>0.472621</v>
      </c>
      <c r="E83" s="111">
        <v>0.476275</v>
      </c>
      <c r="F83" s="111">
        <v>0.479929</v>
      </c>
      <c r="G83" s="50">
        <v>0.483583</v>
      </c>
    </row>
    <row r="84" spans="1:7" ht="15.75">
      <c r="A84" s="49">
        <v>32540</v>
      </c>
      <c r="B84" s="39">
        <v>32660</v>
      </c>
      <c r="C84" s="39">
        <v>32752</v>
      </c>
      <c r="D84" s="38">
        <v>1.094487</v>
      </c>
      <c r="E84" s="38">
        <v>1.099684</v>
      </c>
      <c r="F84" s="38">
        <v>1.104882</v>
      </c>
      <c r="G84" s="48">
        <v>1.110079</v>
      </c>
    </row>
    <row r="85" spans="1:7" ht="15.75">
      <c r="A85" s="109">
        <v>32629</v>
      </c>
      <c r="B85" s="110">
        <v>32752</v>
      </c>
      <c r="C85" s="110">
        <v>32813</v>
      </c>
      <c r="D85" s="111">
        <v>0.880181</v>
      </c>
      <c r="E85" s="111">
        <v>0.883212</v>
      </c>
      <c r="F85" s="111">
        <v>0.886217</v>
      </c>
      <c r="G85" s="50">
        <v>0.889199</v>
      </c>
    </row>
    <row r="86" spans="1:7" ht="15.75">
      <c r="A86" s="49">
        <v>32721</v>
      </c>
      <c r="B86" s="39">
        <v>32813</v>
      </c>
      <c r="C86" s="39">
        <v>32843</v>
      </c>
      <c r="D86" s="38">
        <v>0.417687</v>
      </c>
      <c r="E86" s="38">
        <v>0.418829</v>
      </c>
      <c r="F86" s="38">
        <v>0.419961</v>
      </c>
      <c r="G86" s="48">
        <v>0.421083</v>
      </c>
    </row>
    <row r="87" spans="1:7" ht="15.75">
      <c r="A87" s="109">
        <v>32782</v>
      </c>
      <c r="B87" s="110">
        <v>32843</v>
      </c>
      <c r="C87" s="110">
        <v>32875</v>
      </c>
      <c r="D87" s="111">
        <v>0.539286</v>
      </c>
      <c r="E87" s="111">
        <v>0.5400526</v>
      </c>
      <c r="F87" s="111">
        <v>0.541755</v>
      </c>
      <c r="G87" s="50">
        <v>0.542974</v>
      </c>
    </row>
    <row r="88" spans="1:7" ht="15.75">
      <c r="A88" s="49">
        <v>32813</v>
      </c>
      <c r="B88" s="39">
        <v>32875</v>
      </c>
      <c r="C88" s="39">
        <v>32905</v>
      </c>
      <c r="D88" s="38">
        <v>0.56495</v>
      </c>
      <c r="E88" s="38">
        <v>0.56621</v>
      </c>
      <c r="F88" s="38">
        <v>0.56746</v>
      </c>
      <c r="G88" s="48">
        <v>0.568698</v>
      </c>
    </row>
    <row r="89" spans="1:7" ht="15.75">
      <c r="A89" s="109">
        <v>32843</v>
      </c>
      <c r="B89" s="110">
        <v>32905</v>
      </c>
      <c r="C89" s="110">
        <v>32933</v>
      </c>
      <c r="D89" s="111">
        <v>0.732061</v>
      </c>
      <c r="E89" s="111">
        <v>0.733456</v>
      </c>
      <c r="F89" s="111">
        <v>0.734839</v>
      </c>
      <c r="G89" s="50">
        <v>0.73621</v>
      </c>
    </row>
    <row r="90" spans="1:7" ht="15.75">
      <c r="A90" s="49">
        <v>32874</v>
      </c>
      <c r="B90" s="39">
        <v>32933</v>
      </c>
      <c r="C90" s="39">
        <v>32965</v>
      </c>
      <c r="D90" s="38">
        <v>0.847745</v>
      </c>
      <c r="E90" s="38">
        <v>0.849234</v>
      </c>
      <c r="F90" s="38">
        <v>0.850709</v>
      </c>
      <c r="G90" s="48">
        <v>0.852171</v>
      </c>
    </row>
    <row r="91" spans="1:7" ht="15.75">
      <c r="A91" s="109">
        <v>32905</v>
      </c>
      <c r="B91" s="110">
        <v>32965</v>
      </c>
      <c r="C91" s="110">
        <v>32995</v>
      </c>
      <c r="D91" s="111">
        <v>0.002466</v>
      </c>
      <c r="E91" s="111">
        <v>0.003273</v>
      </c>
      <c r="F91" s="111">
        <v>0.004074</v>
      </c>
      <c r="G91" s="50">
        <v>0.004867</v>
      </c>
    </row>
    <row r="92" spans="1:7" ht="15.75">
      <c r="A92" s="49">
        <v>32933</v>
      </c>
      <c r="B92" s="39">
        <v>32995</v>
      </c>
      <c r="C92" s="39">
        <v>33025</v>
      </c>
      <c r="D92" s="38">
        <v>0.056398</v>
      </c>
      <c r="E92" s="38">
        <v>0.057249</v>
      </c>
      <c r="F92" s="38">
        <v>0.058093</v>
      </c>
      <c r="G92" s="48">
        <v>0.058929</v>
      </c>
    </row>
    <row r="93" spans="1:7" ht="15.75">
      <c r="A93" s="109">
        <v>32964</v>
      </c>
      <c r="B93" s="110">
        <v>33025</v>
      </c>
      <c r="C93" s="110">
        <v>33056</v>
      </c>
      <c r="D93" s="111">
        <v>0.098803</v>
      </c>
      <c r="E93" s="111">
        <v>0.099688</v>
      </c>
      <c r="F93" s="111">
        <v>0.100565</v>
      </c>
      <c r="G93" s="50">
        <v>0.101435</v>
      </c>
    </row>
    <row r="94" spans="1:7" ht="15.75">
      <c r="A94" s="49">
        <v>32994</v>
      </c>
      <c r="B94" s="39">
        <v>33056</v>
      </c>
      <c r="C94" s="39">
        <v>33086</v>
      </c>
      <c r="D94" s="38">
        <v>0.110632</v>
      </c>
      <c r="E94" s="38">
        <v>0.111526</v>
      </c>
      <c r="F94" s="38">
        <v>0.112413</v>
      </c>
      <c r="G94" s="48">
        <v>0.113292</v>
      </c>
    </row>
    <row r="95" spans="1:7" ht="15.75">
      <c r="A95" s="109">
        <v>33025</v>
      </c>
      <c r="B95" s="110">
        <v>33086</v>
      </c>
      <c r="C95" s="110">
        <v>33119</v>
      </c>
      <c r="D95" s="111">
        <v>0.108527</v>
      </c>
      <c r="E95" s="111">
        <v>0.10942</v>
      </c>
      <c r="F95" s="111">
        <v>0.110305</v>
      </c>
      <c r="G95" s="50">
        <v>0.111182</v>
      </c>
    </row>
    <row r="96" spans="1:7" ht="15.75">
      <c r="A96" s="49">
        <v>33055</v>
      </c>
      <c r="B96" s="39">
        <v>33119</v>
      </c>
      <c r="C96" s="39">
        <v>33147</v>
      </c>
      <c r="D96" s="38">
        <v>0.131283</v>
      </c>
      <c r="E96" s="38">
        <v>0.132194</v>
      </c>
      <c r="F96" s="38">
        <v>0.133097</v>
      </c>
      <c r="G96" s="48">
        <v>0.133993</v>
      </c>
    </row>
    <row r="97" spans="1:7" ht="15.75">
      <c r="A97" s="109">
        <v>33086</v>
      </c>
      <c r="B97" s="110">
        <v>33147</v>
      </c>
      <c r="C97" s="110">
        <v>33178</v>
      </c>
      <c r="D97" s="111">
        <v>0.139904</v>
      </c>
      <c r="E97" s="111">
        <v>0.140822</v>
      </c>
      <c r="F97" s="111">
        <v>0.141732</v>
      </c>
      <c r="G97" s="50">
        <v>0.142634</v>
      </c>
    </row>
    <row r="98" spans="1:7" ht="15.75">
      <c r="A98" s="49">
        <v>33117</v>
      </c>
      <c r="B98" s="39">
        <v>33178</v>
      </c>
      <c r="C98" s="39">
        <v>33210</v>
      </c>
      <c r="D98" s="38">
        <v>0.169276</v>
      </c>
      <c r="E98" s="38">
        <v>0.170218</v>
      </c>
      <c r="F98" s="38">
        <v>0.171152</v>
      </c>
      <c r="G98" s="48">
        <v>0.172077</v>
      </c>
    </row>
    <row r="99" spans="1:7" ht="15.75">
      <c r="A99" s="109">
        <v>33147</v>
      </c>
      <c r="B99" s="110">
        <v>33210</v>
      </c>
      <c r="C99" s="110">
        <v>33240</v>
      </c>
      <c r="D99" s="111">
        <v>0.196844</v>
      </c>
      <c r="E99" s="111">
        <v>0.1978</v>
      </c>
      <c r="F99" s="111">
        <v>0.198764</v>
      </c>
      <c r="G99" s="50">
        <v>0.199711</v>
      </c>
    </row>
    <row r="100" spans="1:7" ht="15.75">
      <c r="A100" s="49">
        <v>33178</v>
      </c>
      <c r="B100" s="39">
        <v>33240</v>
      </c>
      <c r="C100" s="39">
        <v>33270</v>
      </c>
      <c r="D100" s="38">
        <v>0.205065</v>
      </c>
      <c r="E100" s="38">
        <v>0.206035</v>
      </c>
      <c r="F100" s="38">
        <v>0.206997</v>
      </c>
      <c r="G100" s="48">
        <v>0.207951</v>
      </c>
    </row>
    <row r="101" spans="1:7" ht="15.75">
      <c r="A101" s="109">
        <v>33208</v>
      </c>
      <c r="B101" s="110">
        <v>33270</v>
      </c>
      <c r="C101" s="110">
        <v>33298</v>
      </c>
      <c r="D101" s="111">
        <v>0.072638</v>
      </c>
      <c r="E101" s="111">
        <v>0.073502</v>
      </c>
      <c r="F101" s="111">
        <v>0.074359</v>
      </c>
      <c r="G101" s="50">
        <v>0.075208</v>
      </c>
    </row>
    <row r="102" spans="1:7" ht="15.75">
      <c r="A102" s="49">
        <v>33239</v>
      </c>
      <c r="B102" s="39">
        <v>33298</v>
      </c>
      <c r="C102" s="39">
        <v>33329</v>
      </c>
      <c r="D102" s="38">
        <v>0.087675</v>
      </c>
      <c r="E102" s="38">
        <v>0.088551</v>
      </c>
      <c r="F102" s="38">
        <v>0.08942</v>
      </c>
      <c r="G102" s="48">
        <v>0.090281</v>
      </c>
    </row>
    <row r="103" spans="1:7" ht="15.75">
      <c r="A103" s="109">
        <v>33270</v>
      </c>
      <c r="B103" s="110">
        <v>33329</v>
      </c>
      <c r="C103" s="110">
        <v>33360</v>
      </c>
      <c r="D103" s="111">
        <v>0.091986</v>
      </c>
      <c r="E103" s="111">
        <v>0.092866</v>
      </c>
      <c r="F103" s="111">
        <v>0.093737</v>
      </c>
      <c r="G103" s="50">
        <v>0.094602</v>
      </c>
    </row>
    <row r="104" spans="1:7" ht="15.75">
      <c r="A104" s="49">
        <v>33298</v>
      </c>
      <c r="B104" s="39">
        <v>33360</v>
      </c>
      <c r="C104" s="39">
        <v>33392</v>
      </c>
      <c r="D104" s="38">
        <v>0.092587</v>
      </c>
      <c r="E104" s="38">
        <v>0.093468</v>
      </c>
      <c r="F104" s="38">
        <v>0.09434</v>
      </c>
      <c r="G104" s="48">
        <v>0.095205</v>
      </c>
    </row>
    <row r="105" spans="1:7" ht="15.75">
      <c r="A105" s="109">
        <v>33329</v>
      </c>
      <c r="B105" s="110">
        <v>33392</v>
      </c>
      <c r="C105" s="110">
        <v>33399</v>
      </c>
      <c r="D105" s="111">
        <v>0.023303</v>
      </c>
      <c r="E105" s="111">
        <v>0.023547</v>
      </c>
      <c r="F105" s="111">
        <v>0.023788</v>
      </c>
      <c r="G105" s="50">
        <v>0.024028</v>
      </c>
    </row>
    <row r="106" spans="1:7" ht="15.75">
      <c r="A106" s="49">
        <v>33359</v>
      </c>
      <c r="B106" s="39">
        <v>33399</v>
      </c>
      <c r="C106" s="39">
        <v>33429</v>
      </c>
      <c r="D106" s="38">
        <v>0.103706</v>
      </c>
      <c r="E106" s="38">
        <v>0.104595</v>
      </c>
      <c r="F106" s="38">
        <v>0.105476</v>
      </c>
      <c r="G106" s="48">
        <v>0.10635</v>
      </c>
    </row>
    <row r="107" spans="1:7" ht="15.75">
      <c r="A107" s="109">
        <v>33390</v>
      </c>
      <c r="B107" s="110">
        <v>33429</v>
      </c>
      <c r="C107" s="110">
        <v>33462</v>
      </c>
      <c r="D107" s="111">
        <v>0.109904</v>
      </c>
      <c r="E107" s="111">
        <v>0.110798</v>
      </c>
      <c r="F107" s="111">
        <v>0.111684</v>
      </c>
      <c r="G107" s="50">
        <v>0.112563</v>
      </c>
    </row>
    <row r="108" spans="1:7" ht="15.75">
      <c r="A108" s="49">
        <v>33420</v>
      </c>
      <c r="B108" s="39">
        <v>33462</v>
      </c>
      <c r="C108" s="39">
        <v>33491</v>
      </c>
      <c r="D108" s="38">
        <v>0.132305</v>
      </c>
      <c r="E108" s="38">
        <v>0.133217</v>
      </c>
      <c r="F108" s="38">
        <v>0.134121</v>
      </c>
      <c r="G108" s="48">
        <v>0.135017</v>
      </c>
    </row>
    <row r="109" spans="1:7" ht="15.75">
      <c r="A109" s="109">
        <v>33451</v>
      </c>
      <c r="B109" s="110">
        <v>33491</v>
      </c>
      <c r="C109" s="110">
        <v>33521</v>
      </c>
      <c r="D109" s="111">
        <v>0.181512</v>
      </c>
      <c r="E109" s="111">
        <v>0.182464</v>
      </c>
      <c r="F109" s="111">
        <v>0.183407</v>
      </c>
      <c r="G109" s="50">
        <v>0.184342</v>
      </c>
    </row>
    <row r="110" spans="1:7" ht="15.75">
      <c r="A110" s="49">
        <v>33482</v>
      </c>
      <c r="B110" s="39">
        <v>33521</v>
      </c>
      <c r="C110" s="39">
        <v>33553</v>
      </c>
      <c r="D110" s="38">
        <v>0.232112</v>
      </c>
      <c r="E110" s="38">
        <v>0.233104</v>
      </c>
      <c r="F110" s="38">
        <v>0.234088</v>
      </c>
      <c r="G110" s="48">
        <v>0.235063</v>
      </c>
    </row>
    <row r="111" spans="1:7" ht="15.75">
      <c r="A111" s="109">
        <v>33512</v>
      </c>
      <c r="B111" s="110">
        <v>33553</v>
      </c>
      <c r="C111" s="110">
        <v>33582</v>
      </c>
      <c r="D111" s="111">
        <v>0.30239</v>
      </c>
      <c r="E111" s="111">
        <v>0.303439</v>
      </c>
      <c r="F111" s="111">
        <v>0.304479</v>
      </c>
      <c r="G111" s="50">
        <v>0.305509</v>
      </c>
    </row>
    <row r="112" spans="1:7" ht="15.75">
      <c r="A112" s="49">
        <v>33543</v>
      </c>
      <c r="B112" s="39">
        <v>33582</v>
      </c>
      <c r="C112" s="39">
        <v>33613</v>
      </c>
      <c r="D112" s="38">
        <v>0.275161</v>
      </c>
      <c r="E112" s="38">
        <v>0.276188</v>
      </c>
      <c r="F112" s="38">
        <v>0.277206</v>
      </c>
      <c r="G112" s="48">
        <v>0.278215</v>
      </c>
    </row>
    <row r="113" spans="1:7" ht="15.75">
      <c r="A113" s="109">
        <v>33573</v>
      </c>
      <c r="B113" s="110">
        <v>33613</v>
      </c>
      <c r="C113" s="110">
        <v>33644</v>
      </c>
      <c r="D113" s="111">
        <v>0.248146</v>
      </c>
      <c r="E113" s="111">
        <v>0.249152</v>
      </c>
      <c r="F113" s="111">
        <v>0.250148</v>
      </c>
      <c r="G113" s="50">
        <v>0.251136</v>
      </c>
    </row>
    <row r="114" spans="1:7" ht="15.75">
      <c r="A114" s="49">
        <v>33604</v>
      </c>
      <c r="B114" s="39">
        <v>33644</v>
      </c>
      <c r="C114" s="39">
        <v>33673</v>
      </c>
      <c r="D114" s="38">
        <v>0.243984</v>
      </c>
      <c r="E114" s="38">
        <v>0.244986</v>
      </c>
      <c r="F114" s="38">
        <v>0.245979</v>
      </c>
      <c r="G114" s="48">
        <v>0.246964</v>
      </c>
    </row>
    <row r="115" spans="1:7" ht="15.75">
      <c r="A115" s="109">
        <v>33635</v>
      </c>
      <c r="B115" s="110">
        <v>33673</v>
      </c>
      <c r="C115" s="110">
        <v>33704</v>
      </c>
      <c r="D115" s="111">
        <v>0.28134</v>
      </c>
      <c r="E115" s="111">
        <v>0.282372</v>
      </c>
      <c r="F115" s="111">
        <v>0.283395</v>
      </c>
      <c r="G115" s="50">
        <v>0.284409</v>
      </c>
    </row>
    <row r="116" spans="1:7" ht="15.75">
      <c r="A116" s="49">
        <v>33664</v>
      </c>
      <c r="B116" s="39">
        <v>33704</v>
      </c>
      <c r="C116" s="39">
        <v>33735</v>
      </c>
      <c r="D116" s="38">
        <v>0.182213</v>
      </c>
      <c r="E116" s="38">
        <v>0.183165</v>
      </c>
      <c r="F116" s="38">
        <v>0.184109</v>
      </c>
      <c r="G116" s="48">
        <v>0.185045</v>
      </c>
    </row>
    <row r="117" spans="1:7" ht="15.75">
      <c r="A117" s="109">
        <v>33695</v>
      </c>
      <c r="B117" s="110">
        <v>33735</v>
      </c>
      <c r="C117" s="110">
        <v>33765</v>
      </c>
      <c r="D117" s="111">
        <v>0.223273</v>
      </c>
      <c r="E117" s="111">
        <v>0.224258</v>
      </c>
      <c r="F117" s="111">
        <v>0.225235</v>
      </c>
      <c r="G117" s="50">
        <v>0.226203</v>
      </c>
    </row>
    <row r="118" spans="1:7" ht="15.75">
      <c r="A118" s="49">
        <v>33725</v>
      </c>
      <c r="B118" s="39">
        <v>33765</v>
      </c>
      <c r="C118" s="39">
        <v>33795</v>
      </c>
      <c r="D118" s="38">
        <v>0.213152</v>
      </c>
      <c r="E118" s="38">
        <v>0.214129</v>
      </c>
      <c r="F118" s="38">
        <v>0.215098</v>
      </c>
      <c r="G118" s="48">
        <v>0.216058</v>
      </c>
    </row>
    <row r="119" spans="1:7" ht="15.75">
      <c r="A119" s="109">
        <v>33756</v>
      </c>
      <c r="B119" s="110">
        <v>33795</v>
      </c>
      <c r="C119" s="110">
        <v>33826</v>
      </c>
      <c r="D119" s="111">
        <v>0.220777</v>
      </c>
      <c r="E119" s="111">
        <v>0.22176</v>
      </c>
      <c r="F119" s="111">
        <v>0.222735</v>
      </c>
      <c r="G119" s="50">
        <v>0.223701</v>
      </c>
    </row>
    <row r="120" spans="1:7" ht="15.75">
      <c r="A120" s="49">
        <v>33786</v>
      </c>
      <c r="B120" s="39">
        <v>33826</v>
      </c>
      <c r="C120" s="39">
        <v>33857</v>
      </c>
      <c r="D120" s="38">
        <v>0.253974</v>
      </c>
      <c r="E120" s="38">
        <v>0.254984</v>
      </c>
      <c r="F120" s="38">
        <v>0.255985</v>
      </c>
      <c r="G120" s="48">
        <v>0.256977</v>
      </c>
    </row>
    <row r="121" spans="1:7" ht="15.75">
      <c r="A121" s="109">
        <v>33817</v>
      </c>
      <c r="B121" s="110">
        <v>33857</v>
      </c>
      <c r="C121" s="110">
        <v>33890</v>
      </c>
      <c r="D121" s="111">
        <v>0.272149</v>
      </c>
      <c r="E121" s="111">
        <v>0.273174</v>
      </c>
      <c r="F121" s="111">
        <v>0.27419</v>
      </c>
      <c r="G121" s="50">
        <v>0.275197</v>
      </c>
    </row>
    <row r="122" spans="1:7" ht="15.75">
      <c r="A122" s="49">
        <v>33848</v>
      </c>
      <c r="B122" s="39">
        <v>33890</v>
      </c>
      <c r="C122" s="39">
        <v>33918</v>
      </c>
      <c r="D122" s="38">
        <v>0.226821</v>
      </c>
      <c r="E122" s="38">
        <v>0.227809</v>
      </c>
      <c r="F122" s="38">
        <v>0.228788</v>
      </c>
      <c r="G122" s="48">
        <v>0.229759</v>
      </c>
    </row>
    <row r="123" spans="1:7" ht="15.75">
      <c r="A123" s="109">
        <v>33878</v>
      </c>
      <c r="B123" s="110">
        <v>33918</v>
      </c>
      <c r="C123" s="110">
        <v>33948</v>
      </c>
      <c r="D123" s="111">
        <v>0.252445</v>
      </c>
      <c r="E123" s="111">
        <v>0.253454</v>
      </c>
      <c r="F123" s="111">
        <v>0.254454</v>
      </c>
      <c r="G123" s="50">
        <v>0.255445</v>
      </c>
    </row>
    <row r="124" spans="1:7" ht="15.75">
      <c r="A124" s="49">
        <v>33909</v>
      </c>
      <c r="B124" s="39">
        <v>33948</v>
      </c>
      <c r="C124" s="39">
        <v>33980</v>
      </c>
      <c r="D124" s="38">
        <v>0.230599</v>
      </c>
      <c r="E124" s="38">
        <v>0.23159</v>
      </c>
      <c r="F124" s="38">
        <v>0.232573</v>
      </c>
      <c r="G124" s="48">
        <v>0.233547</v>
      </c>
    </row>
    <row r="125" spans="1:7" ht="15.75">
      <c r="A125" s="109">
        <v>33939</v>
      </c>
      <c r="B125" s="110">
        <v>33980</v>
      </c>
      <c r="C125" s="110">
        <v>34010</v>
      </c>
      <c r="D125" s="111">
        <v>0.315467</v>
      </c>
      <c r="E125" s="111">
        <v>0.316526</v>
      </c>
      <c r="F125" s="111">
        <v>0.317577</v>
      </c>
      <c r="G125" s="50">
        <v>0.318618</v>
      </c>
    </row>
    <row r="126" spans="1:7" ht="15.75">
      <c r="A126" s="49">
        <v>33970</v>
      </c>
      <c r="B126" s="39">
        <v>34010</v>
      </c>
      <c r="C126" s="39">
        <v>34038</v>
      </c>
      <c r="D126" s="38">
        <v>0.239518</v>
      </c>
      <c r="E126" s="38">
        <v>0.240516</v>
      </c>
      <c r="F126" s="38">
        <v>0.21506</v>
      </c>
      <c r="G126" s="48">
        <v>0.242487</v>
      </c>
    </row>
    <row r="127" spans="1:7" ht="15.75">
      <c r="A127" s="109">
        <v>34001</v>
      </c>
      <c r="B127" s="110">
        <v>34038</v>
      </c>
      <c r="C127" s="110">
        <v>34071</v>
      </c>
      <c r="D127" s="111">
        <v>0.252998</v>
      </c>
      <c r="E127" s="111">
        <v>0.254007</v>
      </c>
      <c r="F127" s="111">
        <v>0.255008</v>
      </c>
      <c r="G127" s="50">
        <v>0.256</v>
      </c>
    </row>
    <row r="128" spans="1:7" ht="15.75">
      <c r="A128" s="49">
        <v>34029</v>
      </c>
      <c r="B128" s="39">
        <v>34071</v>
      </c>
      <c r="C128" s="39">
        <v>34099</v>
      </c>
      <c r="D128" s="38">
        <v>0.280364</v>
      </c>
      <c r="E128" s="38">
        <v>0.281396</v>
      </c>
      <c r="F128" s="38">
        <v>0.282418</v>
      </c>
      <c r="G128" s="48">
        <v>0.283431</v>
      </c>
    </row>
    <row r="129" spans="1:7" ht="15.75">
      <c r="A129" s="109">
        <v>34060</v>
      </c>
      <c r="B129" s="110">
        <v>34099</v>
      </c>
      <c r="C129" s="110">
        <v>34121</v>
      </c>
      <c r="D129" s="111">
        <v>0.318443</v>
      </c>
      <c r="E129" s="111">
        <v>0.319505</v>
      </c>
      <c r="F129" s="111">
        <v>0.320558</v>
      </c>
      <c r="G129" s="50">
        <v>0.321601</v>
      </c>
    </row>
    <row r="130" spans="1:7" ht="15.75">
      <c r="A130" s="49">
        <v>34090</v>
      </c>
      <c r="B130" s="39">
        <v>34131</v>
      </c>
      <c r="C130" s="39">
        <v>34162</v>
      </c>
      <c r="D130" s="38">
        <v>0.295787</v>
      </c>
      <c r="E130" s="38">
        <v>0.296831</v>
      </c>
      <c r="F130" s="38">
        <v>0.297866</v>
      </c>
      <c r="G130" s="48">
        <v>0.298891</v>
      </c>
    </row>
    <row r="131" spans="1:7" ht="15.75">
      <c r="A131" s="109">
        <v>34121</v>
      </c>
      <c r="B131" s="110">
        <v>34162</v>
      </c>
      <c r="C131" s="110">
        <v>34191</v>
      </c>
      <c r="D131" s="111">
        <v>0.294384</v>
      </c>
      <c r="E131" s="111">
        <v>0.295427</v>
      </c>
      <c r="F131" s="111">
        <v>0.29656</v>
      </c>
      <c r="G131" s="50">
        <v>0.297484</v>
      </c>
    </row>
    <row r="132" spans="1:7" ht="15.75">
      <c r="A132" s="49">
        <v>34151</v>
      </c>
      <c r="B132" s="39">
        <v>34191</v>
      </c>
      <c r="C132" s="39">
        <v>34222</v>
      </c>
      <c r="D132" s="38">
        <v>0.340197</v>
      </c>
      <c r="E132" s="38">
        <v>0.341276</v>
      </c>
      <c r="F132" s="38">
        <v>0.342346</v>
      </c>
      <c r="G132" s="48">
        <v>0.343407</v>
      </c>
    </row>
    <row r="133" spans="1:7" ht="15.75">
      <c r="A133" s="109">
        <v>34182</v>
      </c>
      <c r="B133" s="110">
        <v>34222</v>
      </c>
      <c r="C133" s="110">
        <v>34253</v>
      </c>
      <c r="D133" s="111">
        <v>0.363053</v>
      </c>
      <c r="E133" s="111">
        <v>0.364151</v>
      </c>
      <c r="F133" s="111">
        <v>0.365239</v>
      </c>
      <c r="G133" s="50">
        <v>0.366318</v>
      </c>
    </row>
    <row r="134" spans="1:7" ht="15.75">
      <c r="A134" s="49">
        <v>34213</v>
      </c>
      <c r="B134" s="39">
        <v>34253</v>
      </c>
      <c r="C134" s="39">
        <v>34283</v>
      </c>
      <c r="D134" s="38">
        <v>0.366461</v>
      </c>
      <c r="E134" s="38">
        <v>0.367562</v>
      </c>
      <c r="F134" s="38">
        <v>0.368653</v>
      </c>
      <c r="G134" s="48">
        <v>0.369734</v>
      </c>
    </row>
    <row r="135" spans="1:7" ht="15.75">
      <c r="A135" s="109">
        <v>34243</v>
      </c>
      <c r="B135" s="110">
        <v>34283</v>
      </c>
      <c r="C135" s="110">
        <v>34313</v>
      </c>
      <c r="D135" s="111">
        <v>0.364657</v>
      </c>
      <c r="E135" s="111">
        <v>0.365756</v>
      </c>
      <c r="F135" s="111">
        <v>0.363746</v>
      </c>
      <c r="G135" s="50">
        <v>0.367926</v>
      </c>
    </row>
    <row r="136" spans="1:7" ht="15.75">
      <c r="A136" s="49">
        <v>34274</v>
      </c>
      <c r="B136" s="39">
        <v>34313</v>
      </c>
      <c r="C136" s="39">
        <v>34344</v>
      </c>
      <c r="D136" s="38">
        <v>0.360346</v>
      </c>
      <c r="E136" s="38">
        <v>0.361442</v>
      </c>
      <c r="F136" s="38">
        <v>0.362528</v>
      </c>
      <c r="G136" s="48">
        <v>0.363605</v>
      </c>
    </row>
    <row r="137" spans="1:7" ht="15.75">
      <c r="A137" s="109">
        <v>34304</v>
      </c>
      <c r="B137" s="110">
        <v>34344</v>
      </c>
      <c r="C137" s="110">
        <v>34375</v>
      </c>
      <c r="D137" s="111">
        <v>0.490466</v>
      </c>
      <c r="E137" s="111">
        <v>0.491667</v>
      </c>
      <c r="F137" s="111">
        <v>0.492857</v>
      </c>
      <c r="G137" s="50">
        <v>0.494037</v>
      </c>
    </row>
    <row r="138" spans="1:7" ht="15.75">
      <c r="A138" s="49">
        <v>34335</v>
      </c>
      <c r="B138" s="39">
        <v>34375</v>
      </c>
      <c r="C138" s="39">
        <v>34403</v>
      </c>
      <c r="D138" s="38">
        <v>0.36576</v>
      </c>
      <c r="E138" s="38">
        <v>0.36686</v>
      </c>
      <c r="F138" s="38">
        <v>0.36795</v>
      </c>
      <c r="G138" s="48">
        <v>0.369031</v>
      </c>
    </row>
    <row r="139" spans="1:7" ht="15.75">
      <c r="A139" s="109">
        <v>34366</v>
      </c>
      <c r="B139" s="110">
        <v>34403</v>
      </c>
      <c r="C139" s="110">
        <v>34435</v>
      </c>
      <c r="D139" s="111">
        <v>0.413978</v>
      </c>
      <c r="E139" s="111">
        <v>0.415117</v>
      </c>
      <c r="F139" s="111">
        <v>0.416246</v>
      </c>
      <c r="G139" s="50">
        <v>0.417365</v>
      </c>
    </row>
    <row r="140" spans="1:7" ht="15.75">
      <c r="A140" s="49">
        <v>34394</v>
      </c>
      <c r="B140" s="39">
        <v>34435</v>
      </c>
      <c r="C140" s="39">
        <v>34464</v>
      </c>
      <c r="D140" s="38">
        <v>0.466407</v>
      </c>
      <c r="E140" s="38">
        <v>0.467588</v>
      </c>
      <c r="F140" s="38">
        <v>0.468759</v>
      </c>
      <c r="G140" s="48">
        <v>0.46992</v>
      </c>
    </row>
    <row r="141" spans="1:7" ht="15.75">
      <c r="A141" s="109">
        <v>34425</v>
      </c>
      <c r="B141" s="110">
        <v>34464</v>
      </c>
      <c r="C141" s="110">
        <v>34495</v>
      </c>
      <c r="D141" s="111">
        <v>0.493975</v>
      </c>
      <c r="E141" s="111">
        <v>0.495178</v>
      </c>
      <c r="F141" s="111">
        <v>0.496371</v>
      </c>
      <c r="G141" s="50">
        <v>0.497554</v>
      </c>
    </row>
    <row r="142" spans="1:7" ht="15.75">
      <c r="A142" s="49">
        <v>34455</v>
      </c>
      <c r="B142" s="39">
        <v>34495</v>
      </c>
      <c r="C142" s="39">
        <v>34526</v>
      </c>
      <c r="D142" s="38">
        <v>0.340692</v>
      </c>
      <c r="E142" s="38">
        <v>0.341772</v>
      </c>
      <c r="F142" s="38">
        <v>0.342842</v>
      </c>
      <c r="G142" s="48">
        <v>0.343903</v>
      </c>
    </row>
    <row r="143" spans="1:7" ht="15.75">
      <c r="A143" s="109">
        <v>34486</v>
      </c>
      <c r="B143" s="110">
        <v>34526</v>
      </c>
      <c r="C143" s="110">
        <v>34556</v>
      </c>
      <c r="D143" s="111">
        <v>0.044606</v>
      </c>
      <c r="E143" s="111">
        <v>0.045447</v>
      </c>
      <c r="F143" s="111">
        <v>0.046281</v>
      </c>
      <c r="G143" s="50">
        <v>0.047108</v>
      </c>
    </row>
    <row r="144" spans="1:7" ht="15.75">
      <c r="A144" s="49">
        <v>34516</v>
      </c>
      <c r="B144" s="39">
        <v>34556</v>
      </c>
      <c r="C144" s="39">
        <v>34589</v>
      </c>
      <c r="D144" s="38">
        <v>0.023573</v>
      </c>
      <c r="E144" s="38">
        <v>0.024397</v>
      </c>
      <c r="F144" s="38">
        <v>0.025214</v>
      </c>
      <c r="G144" s="48">
        <v>0.026025</v>
      </c>
    </row>
    <row r="145" spans="1:7" ht="15.75">
      <c r="A145" s="109">
        <v>34547</v>
      </c>
      <c r="B145" s="110">
        <v>34589</v>
      </c>
      <c r="C145" s="110">
        <v>34617</v>
      </c>
      <c r="D145" s="111">
        <v>0.026463</v>
      </c>
      <c r="E145" s="111">
        <v>0.02729</v>
      </c>
      <c r="F145" s="111">
        <v>0.028109</v>
      </c>
      <c r="G145" s="50">
        <v>0.028922</v>
      </c>
    </row>
    <row r="146" spans="1:7" ht="15.75">
      <c r="A146" s="49">
        <v>34578</v>
      </c>
      <c r="B146" s="39">
        <v>34617</v>
      </c>
      <c r="C146" s="39">
        <v>34648</v>
      </c>
      <c r="D146" s="38">
        <v>0.030745</v>
      </c>
      <c r="E146" s="38">
        <v>0.031576</v>
      </c>
      <c r="F146" s="38">
        <v>0.032399</v>
      </c>
      <c r="G146" s="48">
        <v>0.033214</v>
      </c>
    </row>
    <row r="147" spans="1:7" ht="15.75">
      <c r="A147" s="109">
        <v>34608</v>
      </c>
      <c r="B147" s="110">
        <v>34648</v>
      </c>
      <c r="C147" s="110">
        <v>34680</v>
      </c>
      <c r="D147" s="111">
        <v>0.034649</v>
      </c>
      <c r="E147" s="111">
        <v>0.035482</v>
      </c>
      <c r="F147" s="111">
        <v>0.036308</v>
      </c>
      <c r="G147" s="50">
        <v>0.037127</v>
      </c>
    </row>
    <row r="148" spans="1:7" ht="15.75">
      <c r="A148" s="49">
        <v>34639</v>
      </c>
      <c r="B148" s="39">
        <v>34680</v>
      </c>
      <c r="C148" s="39">
        <v>34709</v>
      </c>
      <c r="D148" s="38">
        <v>0.023948</v>
      </c>
      <c r="E148" s="38">
        <v>0.024772</v>
      </c>
      <c r="F148" s="38">
        <v>0.02559</v>
      </c>
      <c r="G148" s="48">
        <v>0.0264</v>
      </c>
    </row>
    <row r="149" spans="1:7" ht="15.75">
      <c r="A149" s="109">
        <v>34669</v>
      </c>
      <c r="B149" s="110">
        <v>34709</v>
      </c>
      <c r="C149" s="110">
        <v>34740</v>
      </c>
      <c r="D149" s="111">
        <v>0.026845</v>
      </c>
      <c r="E149" s="111">
        <v>0.027672</v>
      </c>
      <c r="F149" s="111">
        <v>0.028492</v>
      </c>
      <c r="G149" s="50">
        <v>0.029304</v>
      </c>
    </row>
    <row r="150" spans="1:7" ht="15.75">
      <c r="A150" s="49">
        <v>34700</v>
      </c>
      <c r="B150" s="39">
        <v>34740</v>
      </c>
      <c r="C150" s="39">
        <v>34768</v>
      </c>
      <c r="D150" s="38">
        <v>0.019083</v>
      </c>
      <c r="E150" s="38">
        <v>0.019903</v>
      </c>
      <c r="F150" s="38">
        <v>0.028492</v>
      </c>
      <c r="G150" s="48">
        <v>0.021524</v>
      </c>
    </row>
    <row r="151" spans="1:7" ht="15.75">
      <c r="A151" s="109">
        <v>34731</v>
      </c>
      <c r="B151" s="110">
        <v>34768</v>
      </c>
      <c r="C151" s="110">
        <v>34799</v>
      </c>
      <c r="D151" s="111">
        <v>0.042855</v>
      </c>
      <c r="E151" s="111">
        <v>0.043695</v>
      </c>
      <c r="F151" s="111">
        <v>0.044528</v>
      </c>
      <c r="G151" s="50">
        <v>0.045353</v>
      </c>
    </row>
    <row r="152" spans="1:7" ht="15.75">
      <c r="A152" s="49">
        <v>34759</v>
      </c>
      <c r="B152" s="39">
        <v>34799</v>
      </c>
      <c r="C152" s="39">
        <v>34829</v>
      </c>
      <c r="D152" s="38">
        <v>0.035718</v>
      </c>
      <c r="E152" s="38">
        <v>0.036552</v>
      </c>
      <c r="F152" s="38">
        <v>0.037379</v>
      </c>
      <c r="G152" s="48">
        <v>0.038199</v>
      </c>
    </row>
    <row r="153" spans="1:7" ht="15.75">
      <c r="A153" s="109">
        <v>34790</v>
      </c>
      <c r="B153" s="110">
        <v>34829</v>
      </c>
      <c r="C153" s="110">
        <v>34862</v>
      </c>
      <c r="D153" s="111">
        <v>0.036461</v>
      </c>
      <c r="E153" s="111">
        <v>0.037296</v>
      </c>
      <c r="F153" s="111">
        <v>0.038124</v>
      </c>
      <c r="G153" s="50">
        <v>0.038944</v>
      </c>
    </row>
    <row r="154" spans="1:7" ht="15.75">
      <c r="A154" s="49">
        <v>34820</v>
      </c>
      <c r="B154" s="39">
        <v>34862</v>
      </c>
      <c r="C154" s="39">
        <v>34890</v>
      </c>
      <c r="D154" s="38">
        <v>0.028936</v>
      </c>
      <c r="E154" s="38">
        <v>0.029765</v>
      </c>
      <c r="F154" s="38">
        <v>0.030586</v>
      </c>
      <c r="G154" s="48">
        <v>0.031401</v>
      </c>
    </row>
    <row r="155" spans="1:7" ht="15.75">
      <c r="A155" s="109">
        <v>34851</v>
      </c>
      <c r="B155" s="110">
        <v>34890</v>
      </c>
      <c r="C155" s="110">
        <v>34921</v>
      </c>
      <c r="D155" s="111">
        <v>0.034847</v>
      </c>
      <c r="E155" s="111">
        <v>0.035631</v>
      </c>
      <c r="F155" s="111">
        <v>0.036507</v>
      </c>
      <c r="G155" s="50">
        <v>0.037326</v>
      </c>
    </row>
    <row r="156" spans="1:7" ht="15.75">
      <c r="A156" s="49">
        <v>34881</v>
      </c>
      <c r="B156" s="39">
        <v>34921</v>
      </c>
      <c r="C156" s="39">
        <v>34953</v>
      </c>
      <c r="D156" s="38">
        <v>0.023356</v>
      </c>
      <c r="E156" s="38">
        <v>0.02418</v>
      </c>
      <c r="F156" s="38">
        <v>0.024998</v>
      </c>
      <c r="G156" s="48">
        <v>0.025807</v>
      </c>
    </row>
    <row r="157" spans="1:7" ht="15.75">
      <c r="A157" s="109">
        <v>34912</v>
      </c>
      <c r="B157" s="110">
        <v>34953</v>
      </c>
      <c r="C157" s="110">
        <v>34982</v>
      </c>
      <c r="D157" s="111">
        <v>0.021814</v>
      </c>
      <c r="E157" s="111">
        <v>0.022637</v>
      </c>
      <c r="F157" s="111">
        <v>0.023453</v>
      </c>
      <c r="G157" s="50">
        <v>0.024262</v>
      </c>
    </row>
    <row r="158" spans="1:7" ht="15.75">
      <c r="A158" s="49">
        <v>34943</v>
      </c>
      <c r="B158" s="39">
        <v>34982</v>
      </c>
      <c r="C158" s="39">
        <v>35013</v>
      </c>
      <c r="D158" s="38">
        <v>0.019047</v>
      </c>
      <c r="E158" s="38">
        <v>0.019867</v>
      </c>
      <c r="F158" s="38">
        <v>0.020681</v>
      </c>
      <c r="G158" s="48">
        <v>0.021488</v>
      </c>
    </row>
    <row r="159" spans="1:7" ht="15.75">
      <c r="A159" s="109">
        <v>34973</v>
      </c>
      <c r="B159" s="110">
        <v>35013</v>
      </c>
      <c r="C159" s="110">
        <v>35044</v>
      </c>
      <c r="D159" s="111">
        <v>0.016888</v>
      </c>
      <c r="E159" s="111">
        <v>0.017707</v>
      </c>
      <c r="F159" s="111">
        <v>0.018519</v>
      </c>
      <c r="G159" s="50">
        <v>0.019324</v>
      </c>
    </row>
    <row r="160" spans="1:7" ht="15.75">
      <c r="A160" s="49">
        <v>35004</v>
      </c>
      <c r="B160" s="39">
        <v>35034</v>
      </c>
      <c r="C160" s="39">
        <v>35074</v>
      </c>
      <c r="D160" s="38">
        <v>0.015899</v>
      </c>
      <c r="E160" s="38">
        <v>0.016717</v>
      </c>
      <c r="F160" s="38">
        <v>0.017528</v>
      </c>
      <c r="G160" s="48">
        <v>0.018332</v>
      </c>
    </row>
    <row r="161" spans="1:7" ht="15.75">
      <c r="A161" s="109">
        <v>35034</v>
      </c>
      <c r="B161" s="110">
        <v>35074</v>
      </c>
      <c r="C161" s="110">
        <v>35107</v>
      </c>
      <c r="D161" s="111">
        <v>0.015023</v>
      </c>
      <c r="E161" s="111">
        <v>0.01584</v>
      </c>
      <c r="F161" s="111">
        <v>0.016651</v>
      </c>
      <c r="G161" s="50">
        <v>0.017454</v>
      </c>
    </row>
    <row r="162" spans="1:7" ht="15.75">
      <c r="A162" s="49">
        <v>35065</v>
      </c>
      <c r="B162" s="39">
        <v>35107</v>
      </c>
      <c r="C162" s="39">
        <v>35135</v>
      </c>
      <c r="D162" s="38">
        <v>0.012115</v>
      </c>
      <c r="E162" s="38">
        <v>0.01293</v>
      </c>
      <c r="F162" s="38">
        <v>0.013738</v>
      </c>
      <c r="G162" s="48">
        <v>0.014539</v>
      </c>
    </row>
    <row r="163" spans="1:7" ht="15.75">
      <c r="A163" s="109">
        <v>35096</v>
      </c>
      <c r="B163" s="110">
        <v>35135</v>
      </c>
      <c r="C163" s="110">
        <v>35165</v>
      </c>
      <c r="D163" s="111">
        <v>0.010625</v>
      </c>
      <c r="E163" s="111">
        <v>0.011439</v>
      </c>
      <c r="F163" s="111">
        <v>0.012246</v>
      </c>
      <c r="G163" s="50">
        <v>0.013046</v>
      </c>
    </row>
    <row r="164" spans="1:7" ht="15.75">
      <c r="A164" s="49">
        <v>35125</v>
      </c>
      <c r="B164" s="39">
        <v>35165</v>
      </c>
      <c r="C164" s="39">
        <v>35195</v>
      </c>
      <c r="D164" s="38">
        <v>0.009079</v>
      </c>
      <c r="E164" s="38">
        <v>0.009892</v>
      </c>
      <c r="F164" s="38">
        <v>0.010697</v>
      </c>
      <c r="G164" s="48">
        <v>0.011496</v>
      </c>
    </row>
    <row r="165" spans="1:7" ht="15.75">
      <c r="A165" s="109">
        <v>35156</v>
      </c>
      <c r="B165" s="110">
        <v>35195</v>
      </c>
      <c r="C165" s="110">
        <v>35226</v>
      </c>
      <c r="D165" s="111">
        <v>0.008368</v>
      </c>
      <c r="E165" s="111">
        <v>0.009181</v>
      </c>
      <c r="F165" s="111">
        <v>0.009986</v>
      </c>
      <c r="G165" s="50">
        <v>0.010784</v>
      </c>
    </row>
    <row r="166" spans="1:7" ht="15.75">
      <c r="A166" s="49">
        <v>35186</v>
      </c>
      <c r="B166" s="39">
        <v>35226</v>
      </c>
      <c r="C166" s="39">
        <v>35256</v>
      </c>
      <c r="D166" s="38">
        <v>0.00858</v>
      </c>
      <c r="E166" s="38">
        <v>0.009392</v>
      </c>
      <c r="F166" s="38">
        <v>0.010197</v>
      </c>
      <c r="G166" s="48">
        <v>0.010996</v>
      </c>
    </row>
    <row r="167" spans="1:7" ht="15.75">
      <c r="A167" s="109">
        <v>35217</v>
      </c>
      <c r="B167" s="110">
        <v>35256</v>
      </c>
      <c r="C167" s="110">
        <v>35289</v>
      </c>
      <c r="D167" s="111">
        <v>0.008331</v>
      </c>
      <c r="E167" s="111">
        <v>0.009143</v>
      </c>
      <c r="F167" s="111">
        <v>0.009948</v>
      </c>
      <c r="G167" s="50">
        <v>0.010747</v>
      </c>
    </row>
    <row r="168" spans="1:7" ht="15.75">
      <c r="A168" s="49">
        <v>35247</v>
      </c>
      <c r="B168" s="39">
        <v>35289</v>
      </c>
      <c r="C168" s="39">
        <v>35318</v>
      </c>
      <c r="D168" s="38">
        <v>0.008756</v>
      </c>
      <c r="E168" s="38">
        <v>0.009569</v>
      </c>
      <c r="F168" s="38">
        <v>0.010721</v>
      </c>
      <c r="G168" s="48">
        <v>0.011173</v>
      </c>
    </row>
    <row r="169" spans="1:7" ht="15.75">
      <c r="A169" s="109">
        <v>35278</v>
      </c>
      <c r="B169" s="110">
        <v>35318</v>
      </c>
      <c r="C169" s="110">
        <v>35348</v>
      </c>
      <c r="D169" s="111">
        <v>0.009102</v>
      </c>
      <c r="E169" s="111">
        <v>0.009915</v>
      </c>
      <c r="F169" s="111">
        <v>0.010721</v>
      </c>
      <c r="G169" s="50">
        <v>0.011519</v>
      </c>
    </row>
    <row r="170" spans="1:7" ht="15.75">
      <c r="A170" s="49">
        <v>35309</v>
      </c>
      <c r="B170" s="39">
        <v>35348</v>
      </c>
      <c r="C170" s="39">
        <v>35380</v>
      </c>
      <c r="D170" s="38">
        <v>0.009903</v>
      </c>
      <c r="E170" s="38">
        <v>0.010717</v>
      </c>
      <c r="F170" s="38">
        <v>0.011523</v>
      </c>
      <c r="G170" s="48">
        <v>0.012322</v>
      </c>
    </row>
    <row r="171" spans="1:7" ht="15.75">
      <c r="A171" s="109">
        <v>35339</v>
      </c>
      <c r="B171" s="110">
        <v>35380</v>
      </c>
      <c r="C171" s="110">
        <v>35409</v>
      </c>
      <c r="D171" s="111">
        <v>0.010632</v>
      </c>
      <c r="E171" s="111">
        <v>0.011446</v>
      </c>
      <c r="F171" s="111">
        <v>0.012253</v>
      </c>
      <c r="G171" s="50">
        <v>0.013053</v>
      </c>
    </row>
    <row r="172" spans="1:7" ht="15.75">
      <c r="A172" s="49">
        <v>35370</v>
      </c>
      <c r="B172" s="39">
        <v>35409</v>
      </c>
      <c r="C172" s="39">
        <v>35440</v>
      </c>
      <c r="D172" s="38">
        <v>0.011204</v>
      </c>
      <c r="E172" s="38">
        <v>0.012019</v>
      </c>
      <c r="F172" s="38">
        <v>0.012826</v>
      </c>
      <c r="G172" s="48">
        <v>0.013626</v>
      </c>
    </row>
    <row r="173" spans="1:7" ht="15.75">
      <c r="A173" s="109">
        <v>35400</v>
      </c>
      <c r="B173" s="110">
        <v>35440</v>
      </c>
      <c r="C173" s="110">
        <v>35473</v>
      </c>
      <c r="D173" s="111">
        <v>0.009924</v>
      </c>
      <c r="E173" s="111">
        <v>0.010738</v>
      </c>
      <c r="F173" s="111">
        <v>0.011544</v>
      </c>
      <c r="G173" s="50">
        <v>0.012343</v>
      </c>
    </row>
    <row r="174" spans="1:7" ht="15.75">
      <c r="A174" s="49">
        <v>35431</v>
      </c>
      <c r="B174" s="39">
        <v>35473</v>
      </c>
      <c r="C174" s="39">
        <v>35499</v>
      </c>
      <c r="D174" s="38">
        <v>0.009098</v>
      </c>
      <c r="E174" s="38">
        <v>0.009911</v>
      </c>
      <c r="F174" s="38">
        <v>0.010717</v>
      </c>
      <c r="G174" s="48">
        <v>0.011515</v>
      </c>
    </row>
    <row r="175" spans="1:7" ht="15.75">
      <c r="A175" s="109">
        <v>35462</v>
      </c>
      <c r="B175" s="110">
        <v>35499</v>
      </c>
      <c r="C175" s="110">
        <v>35530</v>
      </c>
      <c r="D175" s="111">
        <v>0.008797</v>
      </c>
      <c r="E175" s="111">
        <v>0.00961</v>
      </c>
      <c r="F175" s="111">
        <v>0.010415</v>
      </c>
      <c r="G175" s="50">
        <v>0.011214</v>
      </c>
    </row>
    <row r="176" spans="1:7" ht="15.75">
      <c r="A176" s="49">
        <v>35490</v>
      </c>
      <c r="B176" s="39">
        <v>35530</v>
      </c>
      <c r="C176" s="39">
        <v>35562</v>
      </c>
      <c r="D176" s="38">
        <v>0.008692</v>
      </c>
      <c r="E176" s="38">
        <v>0.009505</v>
      </c>
      <c r="F176" s="38">
        <v>0.01031</v>
      </c>
      <c r="G176" s="48">
        <v>0.011108</v>
      </c>
    </row>
    <row r="177" spans="1:7" ht="15.75">
      <c r="A177" s="109">
        <v>35521</v>
      </c>
      <c r="B177" s="110">
        <v>35562</v>
      </c>
      <c r="C177" s="110">
        <v>35591</v>
      </c>
      <c r="D177" s="111">
        <v>0.008835</v>
      </c>
      <c r="E177" s="111">
        <v>0.009648</v>
      </c>
      <c r="F177" s="111">
        <v>0.010454</v>
      </c>
      <c r="G177" s="50">
        <v>0.011252</v>
      </c>
    </row>
    <row r="178" spans="1:7" ht="15.75">
      <c r="A178" s="49">
        <v>35551</v>
      </c>
      <c r="B178" s="39">
        <v>35591</v>
      </c>
      <c r="C178" s="39">
        <v>35621</v>
      </c>
      <c r="D178" s="38">
        <v>0.009017</v>
      </c>
      <c r="E178" s="38">
        <v>0.00983</v>
      </c>
      <c r="F178" s="38">
        <v>0.010635</v>
      </c>
      <c r="G178" s="48">
        <v>0.011434</v>
      </c>
    </row>
    <row r="179" spans="1:7" ht="15.75">
      <c r="A179" s="109">
        <v>35582</v>
      </c>
      <c r="B179" s="110">
        <v>35621</v>
      </c>
      <c r="C179" s="110">
        <v>35653</v>
      </c>
      <c r="D179" s="111">
        <v>0.009062</v>
      </c>
      <c r="E179" s="111">
        <v>0.009875</v>
      </c>
      <c r="F179" s="111">
        <v>0.01068</v>
      </c>
      <c r="G179" s="50">
        <v>0.011479</v>
      </c>
    </row>
    <row r="180" spans="1:7" ht="15.75">
      <c r="A180" s="49">
        <v>35612</v>
      </c>
      <c r="B180" s="39">
        <v>35653</v>
      </c>
      <c r="C180" s="39">
        <v>35683</v>
      </c>
      <c r="D180" s="38">
        <v>0.008751</v>
      </c>
      <c r="E180" s="38">
        <v>0.009564</v>
      </c>
      <c r="F180" s="38">
        <v>0.010369</v>
      </c>
      <c r="G180" s="48">
        <v>0.011168</v>
      </c>
    </row>
    <row r="181" spans="1:7" ht="15.75">
      <c r="A181" s="109">
        <v>35643</v>
      </c>
      <c r="B181" s="110">
        <v>35683</v>
      </c>
      <c r="C181" s="110">
        <v>35713</v>
      </c>
      <c r="D181" s="111">
        <v>0.008956</v>
      </c>
      <c r="E181" s="111">
        <v>0.009768</v>
      </c>
      <c r="F181" s="111">
        <v>0.010574</v>
      </c>
      <c r="G181" s="50">
        <v>0.011373</v>
      </c>
    </row>
    <row r="182" spans="1:7" ht="15.75">
      <c r="A182" s="49">
        <v>35674</v>
      </c>
      <c r="B182" s="39">
        <v>35713</v>
      </c>
      <c r="C182" s="39">
        <v>35744</v>
      </c>
      <c r="D182" s="38">
        <v>0.009035</v>
      </c>
      <c r="E182" s="38">
        <v>0.009848</v>
      </c>
      <c r="F182" s="38">
        <v>0.010653</v>
      </c>
      <c r="G182" s="48">
        <v>0.011452</v>
      </c>
    </row>
    <row r="183" spans="1:7" ht="15.75">
      <c r="A183" s="109">
        <v>35704</v>
      </c>
      <c r="B183" s="110">
        <v>35744</v>
      </c>
      <c r="C183" s="110">
        <v>35774</v>
      </c>
      <c r="D183" s="111">
        <v>0.017838</v>
      </c>
      <c r="E183" s="111">
        <v>0.018657</v>
      </c>
      <c r="F183" s="111">
        <v>0.01947</v>
      </c>
      <c r="G183" s="50">
        <v>0.020276</v>
      </c>
    </row>
    <row r="184" spans="1:7" ht="15.75">
      <c r="A184" s="49">
        <v>35735</v>
      </c>
      <c r="B184" s="39">
        <v>35774</v>
      </c>
      <c r="C184" s="39">
        <v>35807</v>
      </c>
      <c r="D184" s="38">
        <v>0.015583</v>
      </c>
      <c r="E184" s="38">
        <v>0.016401</v>
      </c>
      <c r="F184" s="38">
        <v>0.017212</v>
      </c>
      <c r="G184" s="48">
        <v>0.018016</v>
      </c>
    </row>
    <row r="185" spans="1:7" ht="15.75">
      <c r="A185" s="109">
        <v>35765</v>
      </c>
      <c r="B185" s="110">
        <v>35807</v>
      </c>
      <c r="C185" s="110">
        <v>35836</v>
      </c>
      <c r="D185" s="111">
        <v>0.013953</v>
      </c>
      <c r="E185" s="111">
        <v>0.01477</v>
      </c>
      <c r="F185" s="111">
        <v>0.015579</v>
      </c>
      <c r="G185" s="50">
        <v>0.016382</v>
      </c>
    </row>
    <row r="186" spans="1:7" ht="15.75">
      <c r="A186" s="49">
        <v>35796</v>
      </c>
      <c r="B186" s="39">
        <v>35836</v>
      </c>
      <c r="C186" s="39">
        <v>35864</v>
      </c>
      <c r="D186" s="38">
        <v>0.006938</v>
      </c>
      <c r="E186" s="38">
        <v>0.007749</v>
      </c>
      <c r="F186" s="38">
        <v>0.008553</v>
      </c>
      <c r="G186" s="48">
        <v>0.00935</v>
      </c>
    </row>
    <row r="187" spans="1:7" ht="15.75">
      <c r="A187" s="109">
        <v>35827</v>
      </c>
      <c r="B187" s="110">
        <v>35864</v>
      </c>
      <c r="C187" s="113">
        <v>35895</v>
      </c>
      <c r="D187" s="111">
        <v>0.011483</v>
      </c>
      <c r="E187" s="111">
        <v>0.012298</v>
      </c>
      <c r="F187" s="111">
        <v>0.013105</v>
      </c>
      <c r="G187" s="50">
        <v>0.013906</v>
      </c>
    </row>
    <row r="188" spans="1:7" ht="15.75">
      <c r="A188" s="49">
        <v>35855</v>
      </c>
      <c r="B188" s="39">
        <v>35895</v>
      </c>
      <c r="C188" s="39">
        <v>35925</v>
      </c>
      <c r="D188" s="38">
        <v>0.007197</v>
      </c>
      <c r="E188" s="38">
        <v>0.008009</v>
      </c>
      <c r="F188" s="38">
        <v>0.008813</v>
      </c>
      <c r="G188" s="48">
        <v>0.00961</v>
      </c>
    </row>
    <row r="189" spans="1:7" ht="15.75">
      <c r="A189" s="109">
        <v>35886</v>
      </c>
      <c r="B189" s="110">
        <v>35925</v>
      </c>
      <c r="C189" s="113">
        <v>35956</v>
      </c>
      <c r="D189" s="111">
        <v>0.00702</v>
      </c>
      <c r="E189" s="111">
        <v>0.007831</v>
      </c>
      <c r="F189" s="111">
        <v>0.008336</v>
      </c>
      <c r="G189" s="50">
        <v>0.009432</v>
      </c>
    </row>
    <row r="190" spans="1:7" ht="15.75">
      <c r="A190" s="49">
        <v>35916</v>
      </c>
      <c r="B190" s="39">
        <v>35956</v>
      </c>
      <c r="C190" s="39">
        <v>35986</v>
      </c>
      <c r="D190" s="38">
        <v>0.007391</v>
      </c>
      <c r="E190" s="38">
        <v>0.008202</v>
      </c>
      <c r="F190" s="38">
        <v>0.009007</v>
      </c>
      <c r="G190" s="48">
        <v>0.009804</v>
      </c>
    </row>
    <row r="191" spans="1:7" ht="15.75">
      <c r="A191" s="109">
        <v>35947</v>
      </c>
      <c r="B191" s="110">
        <v>35986</v>
      </c>
      <c r="C191" s="113">
        <v>36017</v>
      </c>
      <c r="D191" s="111">
        <v>0.007982</v>
      </c>
      <c r="E191" s="111">
        <v>0.008794</v>
      </c>
      <c r="F191" s="111">
        <v>0.009599</v>
      </c>
      <c r="G191" s="50">
        <v>0.010397</v>
      </c>
    </row>
    <row r="192" spans="1:7" ht="15.75">
      <c r="A192" s="49">
        <v>35977</v>
      </c>
      <c r="B192" s="39">
        <v>36017</v>
      </c>
      <c r="C192" s="39">
        <v>36048</v>
      </c>
      <c r="D192" s="38">
        <v>0.006224</v>
      </c>
      <c r="E192" s="38">
        <v>0.007035</v>
      </c>
      <c r="F192" s="38">
        <v>0.007838</v>
      </c>
      <c r="G192" s="48">
        <v>0.008634</v>
      </c>
    </row>
    <row r="193" spans="1:7" ht="15.75">
      <c r="A193" s="109">
        <v>36008</v>
      </c>
      <c r="B193" s="110">
        <v>36048</v>
      </c>
      <c r="C193" s="113">
        <v>36078</v>
      </c>
      <c r="D193" s="111">
        <v>0.006989</v>
      </c>
      <c r="E193" s="111">
        <v>0.0078</v>
      </c>
      <c r="F193" s="111">
        <v>0.008604</v>
      </c>
      <c r="G193" s="50">
        <v>0.009401</v>
      </c>
    </row>
    <row r="194" spans="1:7" ht="15.75">
      <c r="A194" s="49">
        <v>36039</v>
      </c>
      <c r="B194" s="39">
        <v>36078</v>
      </c>
      <c r="C194" s="39">
        <v>36109</v>
      </c>
      <c r="D194" s="38">
        <v>0.01138</v>
      </c>
      <c r="E194" s="38">
        <v>0.012194</v>
      </c>
      <c r="F194" s="38">
        <v>0.013002</v>
      </c>
      <c r="G194" s="48">
        <v>0.013802</v>
      </c>
    </row>
    <row r="195" spans="1:7" ht="15.75">
      <c r="A195" s="109">
        <v>36069</v>
      </c>
      <c r="B195" s="110">
        <v>36109</v>
      </c>
      <c r="C195" s="113">
        <v>36139</v>
      </c>
      <c r="D195" s="111">
        <v>0.008617</v>
      </c>
      <c r="E195" s="111">
        <v>0.009429</v>
      </c>
      <c r="F195" s="111">
        <v>0.010235</v>
      </c>
      <c r="G195" s="50">
        <v>0.011033</v>
      </c>
    </row>
    <row r="196" spans="1:7" ht="15.75">
      <c r="A196" s="49">
        <v>36100</v>
      </c>
      <c r="B196" s="39">
        <v>36139</v>
      </c>
      <c r="C196" s="39">
        <v>36170</v>
      </c>
      <c r="D196" s="38">
        <v>0.009918</v>
      </c>
      <c r="E196" s="38">
        <v>0.010732</v>
      </c>
      <c r="F196" s="38">
        <v>0.011538</v>
      </c>
      <c r="G196" s="48">
        <v>0.012337</v>
      </c>
    </row>
    <row r="197" spans="1:7" ht="15.75">
      <c r="A197" s="109">
        <v>36130</v>
      </c>
      <c r="B197" s="110">
        <v>36170</v>
      </c>
      <c r="C197" s="110">
        <v>36201</v>
      </c>
      <c r="D197" s="111">
        <v>0.007641</v>
      </c>
      <c r="E197" s="111">
        <v>0.008453</v>
      </c>
      <c r="F197" s="111">
        <v>0.009258</v>
      </c>
      <c r="G197" s="50">
        <v>0.010055</v>
      </c>
    </row>
    <row r="198" spans="1:7" ht="15.75">
      <c r="A198" s="49">
        <v>36161</v>
      </c>
      <c r="B198" s="39">
        <v>36201</v>
      </c>
      <c r="C198" s="39">
        <v>36229</v>
      </c>
      <c r="D198" s="38">
        <v>0.010784</v>
      </c>
      <c r="E198" s="38">
        <v>0.011598</v>
      </c>
      <c r="F198" s="38">
        <v>0.012405</v>
      </c>
      <c r="G198" s="48">
        <v>0.013205</v>
      </c>
    </row>
    <row r="199" spans="1:7" ht="15.75">
      <c r="A199" s="109">
        <v>36192</v>
      </c>
      <c r="B199" s="110">
        <v>36229</v>
      </c>
      <c r="C199" s="110">
        <v>36260</v>
      </c>
      <c r="D199" s="111">
        <v>0.014108</v>
      </c>
      <c r="E199" s="111">
        <v>0.0014925</v>
      </c>
      <c r="F199" s="111">
        <v>0.015735</v>
      </c>
      <c r="G199" s="50">
        <v>0.016538</v>
      </c>
    </row>
    <row r="200" spans="1:7" ht="15.75">
      <c r="A200" s="49">
        <v>36220</v>
      </c>
      <c r="B200" s="39">
        <v>36260</v>
      </c>
      <c r="C200" s="39">
        <v>36290</v>
      </c>
      <c r="D200" s="38">
        <v>0.008573</v>
      </c>
      <c r="E200" s="38">
        <v>0.009385</v>
      </c>
      <c r="F200" s="38">
        <v>0.01019</v>
      </c>
      <c r="G200" s="48">
        <v>0.010989</v>
      </c>
    </row>
    <row r="201" spans="1:7" ht="15.75">
      <c r="A201" s="109">
        <v>36251</v>
      </c>
      <c r="B201" s="110">
        <v>36290</v>
      </c>
      <c r="C201" s="110">
        <v>36321</v>
      </c>
      <c r="D201" s="111">
        <v>0.008241</v>
      </c>
      <c r="E201" s="111">
        <v>0.009053</v>
      </c>
      <c r="F201" s="111">
        <v>0.009858</v>
      </c>
      <c r="G201" s="50">
        <v>0.010656</v>
      </c>
    </row>
    <row r="202" spans="1:7" ht="15.75">
      <c r="A202" s="49">
        <v>36281</v>
      </c>
      <c r="B202" s="39">
        <v>36321</v>
      </c>
      <c r="C202" s="39">
        <v>36351</v>
      </c>
      <c r="D202" s="38">
        <v>0.005581</v>
      </c>
      <c r="E202" s="38">
        <v>0.006391</v>
      </c>
      <c r="F202" s="38">
        <v>0.007194</v>
      </c>
      <c r="G202" s="48">
        <v>0.00799</v>
      </c>
    </row>
    <row r="203" spans="1:7" ht="15.75">
      <c r="A203" s="109">
        <v>36312</v>
      </c>
      <c r="B203" s="110">
        <v>36351</v>
      </c>
      <c r="C203" s="110">
        <v>36382</v>
      </c>
      <c r="D203" s="111">
        <v>0.005406</v>
      </c>
      <c r="E203" s="111">
        <v>0.006216</v>
      </c>
      <c r="F203" s="111">
        <v>0.007019</v>
      </c>
      <c r="G203" s="50">
        <v>0.007814</v>
      </c>
    </row>
    <row r="204" spans="1:7" ht="15.75">
      <c r="A204" s="49">
        <v>36342</v>
      </c>
      <c r="B204" s="39">
        <v>36382</v>
      </c>
      <c r="C204" s="39">
        <v>36413</v>
      </c>
      <c r="D204" s="38">
        <v>0.005418</v>
      </c>
      <c r="E204" s="38">
        <v>0.006228</v>
      </c>
      <c r="F204" s="38">
        <v>0.007031</v>
      </c>
      <c r="G204" s="48">
        <v>0.007826</v>
      </c>
    </row>
    <row r="205" spans="1:7" ht="15.75">
      <c r="A205" s="109">
        <v>36373</v>
      </c>
      <c r="B205" s="110">
        <v>36413</v>
      </c>
      <c r="C205" s="110">
        <v>36443</v>
      </c>
      <c r="D205" s="111">
        <v>0.005187</v>
      </c>
      <c r="E205" s="111">
        <v>0.005997</v>
      </c>
      <c r="F205" s="111">
        <v>0.0068</v>
      </c>
      <c r="G205" s="50">
        <v>0.007595</v>
      </c>
    </row>
    <row r="206" spans="1:7" ht="15.75">
      <c r="A206" s="49">
        <v>36404</v>
      </c>
      <c r="B206" s="39">
        <v>36443</v>
      </c>
      <c r="C206" s="39">
        <v>36474</v>
      </c>
      <c r="D206" s="38">
        <v>0.004736</v>
      </c>
      <c r="E206" s="38">
        <v>0.005546</v>
      </c>
      <c r="F206" s="38">
        <v>0.006348</v>
      </c>
      <c r="G206" s="48">
        <v>0.007143</v>
      </c>
    </row>
    <row r="207" spans="1:7" ht="15.75">
      <c r="A207" s="109">
        <v>36434</v>
      </c>
      <c r="B207" s="110">
        <v>36474</v>
      </c>
      <c r="C207" s="110">
        <v>36504</v>
      </c>
      <c r="D207" s="111">
        <v>0.004469</v>
      </c>
      <c r="E207" s="111">
        <v>0.005278</v>
      </c>
      <c r="F207" s="111">
        <v>0.00608</v>
      </c>
      <c r="G207" s="50">
        <v>0.006875</v>
      </c>
    </row>
    <row r="208" spans="1:7" ht="15.75">
      <c r="A208" s="49">
        <v>36465</v>
      </c>
      <c r="B208" s="39">
        <v>36504</v>
      </c>
      <c r="C208" s="39">
        <v>36535</v>
      </c>
      <c r="D208" s="38">
        <v>0.005471</v>
      </c>
      <c r="E208" s="38">
        <v>0.006281</v>
      </c>
      <c r="F208" s="38">
        <v>0.007084</v>
      </c>
      <c r="G208" s="48">
        <v>0.00788</v>
      </c>
    </row>
    <row r="209" spans="1:7" ht="15.75">
      <c r="A209" s="109">
        <v>36495</v>
      </c>
      <c r="B209" s="110">
        <v>36535</v>
      </c>
      <c r="C209" s="110">
        <v>36566</v>
      </c>
      <c r="D209" s="111">
        <v>0.00462</v>
      </c>
      <c r="E209" s="111">
        <v>0.005429</v>
      </c>
      <c r="F209" s="111">
        <v>0.006231</v>
      </c>
      <c r="G209" s="50">
        <v>0.007027</v>
      </c>
    </row>
    <row r="210" spans="1:7" ht="15.75">
      <c r="A210" s="49">
        <v>36526</v>
      </c>
      <c r="B210" s="39">
        <v>36566</v>
      </c>
      <c r="C210" s="39">
        <v>36595</v>
      </c>
      <c r="D210" s="38">
        <v>0.0048</v>
      </c>
      <c r="E210" s="38">
        <v>0.005609</v>
      </c>
      <c r="F210" s="38">
        <v>0.006411</v>
      </c>
      <c r="G210" s="48">
        <v>0.007206</v>
      </c>
    </row>
    <row r="211" spans="1:7" ht="15.75">
      <c r="A211" s="109">
        <v>36557</v>
      </c>
      <c r="B211" s="110">
        <v>36595</v>
      </c>
      <c r="C211" s="110">
        <v>36626</v>
      </c>
      <c r="D211" s="111">
        <v>0.004713</v>
      </c>
      <c r="E211" s="111">
        <v>0.005523</v>
      </c>
      <c r="F211" s="111">
        <v>0.006325</v>
      </c>
      <c r="G211" s="50">
        <v>0.00712</v>
      </c>
    </row>
    <row r="212" spans="1:7" ht="15.75">
      <c r="A212" s="49">
        <v>36586</v>
      </c>
      <c r="B212" s="39">
        <v>36626</v>
      </c>
      <c r="C212" s="39">
        <v>36656</v>
      </c>
      <c r="D212" s="38">
        <v>0.00377</v>
      </c>
      <c r="E212" s="38">
        <v>0.004578</v>
      </c>
      <c r="F212" s="38">
        <v>0.00538</v>
      </c>
      <c r="G212" s="48">
        <v>0.006174</v>
      </c>
    </row>
    <row r="213" spans="1:7" ht="15.75">
      <c r="A213" s="109">
        <v>36617</v>
      </c>
      <c r="B213" s="110">
        <v>36656</v>
      </c>
      <c r="C213" s="110">
        <v>36687</v>
      </c>
      <c r="D213" s="111">
        <v>0.004964</v>
      </c>
      <c r="E213" s="111">
        <v>0.005773</v>
      </c>
      <c r="F213" s="111">
        <v>0.006576</v>
      </c>
      <c r="G213" s="50">
        <v>0.007371</v>
      </c>
    </row>
    <row r="214" spans="1:7" ht="15.75">
      <c r="A214" s="49">
        <v>36647</v>
      </c>
      <c r="B214" s="39">
        <v>36687</v>
      </c>
      <c r="C214" s="39">
        <v>36717</v>
      </c>
      <c r="D214" s="38">
        <v>0.004611</v>
      </c>
      <c r="E214" s="38">
        <v>0.00542</v>
      </c>
      <c r="F214" s="38">
        <v>0.006222</v>
      </c>
      <c r="G214" s="48">
        <v>0.007017</v>
      </c>
    </row>
    <row r="215" spans="1:7" ht="15.75">
      <c r="A215" s="109">
        <v>36678</v>
      </c>
      <c r="B215" s="110">
        <v>36717</v>
      </c>
      <c r="C215" s="110">
        <v>36748</v>
      </c>
      <c r="D215" s="111">
        <v>0.004017</v>
      </c>
      <c r="E215" s="111">
        <v>0.004825</v>
      </c>
      <c r="F215" s="111">
        <v>0.005627</v>
      </c>
      <c r="G215" s="50">
        <v>0.006422</v>
      </c>
    </row>
    <row r="216" spans="1:7" ht="15.75">
      <c r="A216" s="49">
        <v>36708</v>
      </c>
      <c r="B216" s="39">
        <v>36748</v>
      </c>
      <c r="C216" s="39">
        <v>36779</v>
      </c>
      <c r="D216" s="38">
        <v>0.004496</v>
      </c>
      <c r="E216" s="38">
        <v>0.005305</v>
      </c>
      <c r="F216" s="38">
        <v>0.006107</v>
      </c>
      <c r="G216" s="48">
        <v>0.006902</v>
      </c>
    </row>
    <row r="217" spans="1:7" ht="15.75">
      <c r="A217" s="109">
        <v>36739</v>
      </c>
      <c r="B217" s="110">
        <v>36779</v>
      </c>
      <c r="C217" s="110">
        <v>36809</v>
      </c>
      <c r="D217" s="111">
        <v>0.003506</v>
      </c>
      <c r="E217" s="111">
        <v>0.004315</v>
      </c>
      <c r="F217" s="111">
        <v>0.005116</v>
      </c>
      <c r="G217" s="50">
        <v>0.00591</v>
      </c>
    </row>
    <row r="218" spans="1:7" ht="15.75">
      <c r="A218" s="49">
        <v>36770</v>
      </c>
      <c r="B218" s="39">
        <v>36809</v>
      </c>
      <c r="C218" s="39">
        <v>36840</v>
      </c>
      <c r="D218" s="38">
        <v>0.003785</v>
      </c>
      <c r="E218" s="38">
        <v>0.004594</v>
      </c>
      <c r="F218" s="38">
        <v>0.005395</v>
      </c>
      <c r="G218" s="48">
        <v>0.006189</v>
      </c>
    </row>
    <row r="219" spans="1:7" ht="15.75">
      <c r="A219" s="109">
        <v>36800</v>
      </c>
      <c r="B219" s="110">
        <v>36840</v>
      </c>
      <c r="C219" s="110">
        <v>36870</v>
      </c>
      <c r="D219" s="111">
        <v>0.003665</v>
      </c>
      <c r="E219" s="111">
        <v>0.004474</v>
      </c>
      <c r="F219" s="111">
        <v>0.005275</v>
      </c>
      <c r="G219" s="50">
        <v>0.00607</v>
      </c>
    </row>
    <row r="220" spans="1:7" ht="15.75">
      <c r="A220" s="49">
        <v>36831</v>
      </c>
      <c r="B220" s="39">
        <v>36870</v>
      </c>
      <c r="C220" s="39">
        <v>36901</v>
      </c>
      <c r="D220" s="38">
        <v>0.003459</v>
      </c>
      <c r="E220" s="38">
        <v>0.004267</v>
      </c>
      <c r="F220" s="38">
        <v>0.005069</v>
      </c>
      <c r="G220" s="48">
        <v>0.005863</v>
      </c>
    </row>
    <row r="221" spans="1:7" ht="15.75">
      <c r="A221" s="109">
        <v>36861</v>
      </c>
      <c r="B221" s="110">
        <v>36901</v>
      </c>
      <c r="C221" s="110">
        <v>36932</v>
      </c>
      <c r="D221" s="111">
        <v>0.003838</v>
      </c>
      <c r="E221" s="111">
        <v>0.004647</v>
      </c>
      <c r="F221" s="111">
        <v>0.005448</v>
      </c>
      <c r="G221" s="50">
        <v>0.006243</v>
      </c>
    </row>
    <row r="222" spans="1:7" ht="15.75">
      <c r="A222" s="49">
        <v>36892</v>
      </c>
      <c r="B222" s="39">
        <v>36932</v>
      </c>
      <c r="C222" s="39">
        <v>36960</v>
      </c>
      <c r="D222" s="38">
        <v>0.002835</v>
      </c>
      <c r="E222" s="38">
        <v>0.003642</v>
      </c>
      <c r="F222" s="38">
        <v>0.004443</v>
      </c>
      <c r="G222" s="48">
        <v>0.005237</v>
      </c>
    </row>
    <row r="223" spans="1:7" ht="15.75">
      <c r="A223" s="109">
        <v>36923</v>
      </c>
      <c r="B223" s="110">
        <v>36960</v>
      </c>
      <c r="C223" s="110">
        <v>36991</v>
      </c>
      <c r="D223" s="111">
        <v>0.004194</v>
      </c>
      <c r="E223" s="111">
        <v>0.005003</v>
      </c>
      <c r="F223" s="111">
        <v>0.005805</v>
      </c>
      <c r="G223" s="50">
        <v>0.006599</v>
      </c>
    </row>
    <row r="224" spans="1:7" ht="15.75">
      <c r="A224" s="49">
        <v>36951</v>
      </c>
      <c r="B224" s="39">
        <v>36991</v>
      </c>
      <c r="C224" s="39">
        <v>37021</v>
      </c>
      <c r="D224" s="38">
        <v>0.004016</v>
      </c>
      <c r="E224" s="38">
        <v>0.004624</v>
      </c>
      <c r="F224" s="38">
        <v>0.005626</v>
      </c>
      <c r="G224" s="48">
        <v>0.006421</v>
      </c>
    </row>
    <row r="225" spans="1:7" ht="15.75">
      <c r="A225" s="109">
        <v>36982</v>
      </c>
      <c r="B225" s="110">
        <v>37021</v>
      </c>
      <c r="C225" s="110">
        <v>37052</v>
      </c>
      <c r="D225" s="111">
        <v>0.004297</v>
      </c>
      <c r="E225" s="111">
        <v>0.005106</v>
      </c>
      <c r="F225" s="111">
        <v>0.005908</v>
      </c>
      <c r="G225" s="50">
        <v>0.006703</v>
      </c>
    </row>
    <row r="226" spans="1:7" ht="15.75">
      <c r="A226" s="49">
        <v>37012</v>
      </c>
      <c r="B226" s="39">
        <v>37052</v>
      </c>
      <c r="C226" s="39">
        <v>37082</v>
      </c>
      <c r="D226" s="38">
        <v>0.003927</v>
      </c>
      <c r="E226" s="38">
        <v>0.004736</v>
      </c>
      <c r="F226" s="38">
        <v>0.005538</v>
      </c>
      <c r="G226" s="48">
        <v>0.006332</v>
      </c>
    </row>
    <row r="227" spans="1:7" ht="15.75">
      <c r="A227" s="109">
        <v>37043</v>
      </c>
      <c r="B227" s="110">
        <v>37082</v>
      </c>
      <c r="C227" s="110">
        <v>37113</v>
      </c>
      <c r="D227" s="111">
        <v>0.004913</v>
      </c>
      <c r="E227" s="111">
        <v>0.005722</v>
      </c>
      <c r="F227" s="111">
        <v>0.006525</v>
      </c>
      <c r="G227" s="50">
        <v>0.00732</v>
      </c>
    </row>
    <row r="228" spans="1:7" ht="15.75">
      <c r="A228" s="49">
        <v>37073</v>
      </c>
      <c r="B228" s="39">
        <v>37113</v>
      </c>
      <c r="C228" s="39">
        <v>37144</v>
      </c>
      <c r="D228" s="38">
        <v>0.00591</v>
      </c>
      <c r="E228" s="38">
        <v>0.00672</v>
      </c>
      <c r="F228" s="38">
        <v>0.007524</v>
      </c>
      <c r="G228" s="48">
        <v>0.00832</v>
      </c>
    </row>
    <row r="229" spans="1:7" ht="15.75">
      <c r="A229" s="109">
        <v>37104</v>
      </c>
      <c r="B229" s="110">
        <v>37144</v>
      </c>
      <c r="C229" s="110">
        <v>37174</v>
      </c>
      <c r="D229" s="111">
        <v>0.004097</v>
      </c>
      <c r="E229" s="111">
        <v>0.004906</v>
      </c>
      <c r="F229" s="111">
        <v>0.005707</v>
      </c>
      <c r="G229" s="50">
        <v>0.006502</v>
      </c>
    </row>
    <row r="230" spans="1:7" ht="15.75">
      <c r="A230" s="49">
        <v>37135</v>
      </c>
      <c r="B230" s="39">
        <v>37174</v>
      </c>
      <c r="C230" s="39">
        <v>37205</v>
      </c>
      <c r="D230" s="38">
        <v>0.005386</v>
      </c>
      <c r="E230" s="38">
        <v>0.006196</v>
      </c>
      <c r="F230" s="38">
        <v>0.006998</v>
      </c>
      <c r="G230" s="48">
        <v>0.007794</v>
      </c>
    </row>
    <row r="231" spans="1:7" ht="15.75">
      <c r="A231" s="109">
        <v>37165</v>
      </c>
      <c r="B231" s="110">
        <v>37205</v>
      </c>
      <c r="C231" s="110">
        <v>37235</v>
      </c>
      <c r="D231" s="111">
        <v>0.004399</v>
      </c>
      <c r="E231" s="111">
        <v>0.005208</v>
      </c>
      <c r="F231" s="111">
        <v>0.006009</v>
      </c>
      <c r="G231" s="50">
        <v>0.006804</v>
      </c>
    </row>
    <row r="232" spans="1:7" ht="15.75">
      <c r="A232" s="49">
        <v>37196</v>
      </c>
      <c r="B232" s="39">
        <v>37235</v>
      </c>
      <c r="C232" s="39">
        <v>37266</v>
      </c>
      <c r="D232" s="38">
        <v>0.004454</v>
      </c>
      <c r="E232" s="38">
        <v>0.005263</v>
      </c>
      <c r="F232" s="38">
        <v>0.006065</v>
      </c>
      <c r="G232" s="48">
        <v>0.00686</v>
      </c>
    </row>
    <row r="233" spans="1:7" ht="15.75">
      <c r="A233" s="109">
        <v>37226</v>
      </c>
      <c r="B233" s="110">
        <v>37266</v>
      </c>
      <c r="C233" s="110">
        <v>37297</v>
      </c>
      <c r="D233" s="111">
        <v>0.005063</v>
      </c>
      <c r="E233" s="111">
        <v>0.005873</v>
      </c>
      <c r="F233" s="111">
        <v>0.006675</v>
      </c>
      <c r="G233" s="50">
        <v>0.007471</v>
      </c>
    </row>
    <row r="234" spans="1:7" ht="15.75">
      <c r="A234" s="49">
        <v>37257</v>
      </c>
      <c r="B234" s="39">
        <v>37297</v>
      </c>
      <c r="C234" s="39">
        <v>37325</v>
      </c>
      <c r="D234" s="38">
        <v>0.00364</v>
      </c>
      <c r="E234" s="38">
        <v>0.004448</v>
      </c>
      <c r="F234" s="38">
        <v>0.005249</v>
      </c>
      <c r="G234" s="48">
        <v>0.006044</v>
      </c>
    </row>
    <row r="235" spans="1:7" ht="15.75">
      <c r="A235" s="109">
        <v>37288</v>
      </c>
      <c r="B235" s="110">
        <v>37325</v>
      </c>
      <c r="C235" s="110">
        <v>37356</v>
      </c>
      <c r="D235" s="111">
        <v>0.004228</v>
      </c>
      <c r="E235" s="111">
        <v>0.005037</v>
      </c>
      <c r="F235" s="111">
        <v>0.005839</v>
      </c>
      <c r="G235" s="50">
        <v>0.006634</v>
      </c>
    </row>
    <row r="236" spans="1:7" ht="15.75">
      <c r="A236" s="49">
        <v>37316</v>
      </c>
      <c r="B236" s="39">
        <v>37356</v>
      </c>
      <c r="C236" s="39">
        <v>37386</v>
      </c>
      <c r="D236" s="38">
        <v>0.004829</v>
      </c>
      <c r="E236" s="38">
        <v>0.005638</v>
      </c>
      <c r="F236" s="38">
        <v>0.00644</v>
      </c>
      <c r="G236" s="48">
        <v>0.007236</v>
      </c>
    </row>
    <row r="237" spans="1:7" ht="15.75">
      <c r="A237" s="109">
        <v>37347</v>
      </c>
      <c r="B237" s="110">
        <v>37386</v>
      </c>
      <c r="C237" s="110">
        <v>37417</v>
      </c>
      <c r="D237" s="111">
        <v>0.004573</v>
      </c>
      <c r="E237" s="111">
        <v>0.005382</v>
      </c>
      <c r="F237" s="111">
        <v>0.006184</v>
      </c>
      <c r="G237" s="50">
        <v>0.006979</v>
      </c>
    </row>
    <row r="238" spans="1:7" ht="15.75">
      <c r="A238" s="49">
        <v>37377</v>
      </c>
      <c r="B238" s="39">
        <v>37417</v>
      </c>
      <c r="C238" s="39">
        <v>37447</v>
      </c>
      <c r="D238" s="38">
        <v>0.004052</v>
      </c>
      <c r="E238" s="38">
        <v>0.00486</v>
      </c>
      <c r="F238" s="38">
        <v>0.005662</v>
      </c>
      <c r="G238" s="48">
        <v>0.006457</v>
      </c>
    </row>
    <row r="239" spans="1:7" ht="15.75">
      <c r="A239" s="109">
        <v>37408</v>
      </c>
      <c r="B239" s="110">
        <v>37447</v>
      </c>
      <c r="C239" s="110">
        <v>37478</v>
      </c>
      <c r="D239" s="111">
        <v>0.005128</v>
      </c>
      <c r="E239" s="111">
        <v>0.005938</v>
      </c>
      <c r="F239" s="111">
        <v>0.00674</v>
      </c>
      <c r="G239" s="50">
        <v>0.007536</v>
      </c>
    </row>
    <row r="240" spans="1:7" ht="15.75">
      <c r="A240" s="49">
        <v>37438</v>
      </c>
      <c r="B240" s="39">
        <v>37478</v>
      </c>
      <c r="C240" s="39">
        <v>37509</v>
      </c>
      <c r="D240" s="38">
        <v>0.004953</v>
      </c>
      <c r="E240" s="38">
        <v>0.005762</v>
      </c>
      <c r="F240" s="38">
        <v>0.006565</v>
      </c>
      <c r="G240" s="48">
        <v>0.00736</v>
      </c>
    </row>
    <row r="241" spans="1:7" ht="15.75">
      <c r="A241" s="109">
        <v>37469</v>
      </c>
      <c r="B241" s="110">
        <v>37509</v>
      </c>
      <c r="C241" s="110">
        <v>37539</v>
      </c>
      <c r="D241" s="111">
        <v>0.004426</v>
      </c>
      <c r="E241" s="111">
        <v>0.005235</v>
      </c>
      <c r="F241" s="111">
        <v>0.006037</v>
      </c>
      <c r="G241" s="50">
        <v>0.006832</v>
      </c>
    </row>
    <row r="242" spans="1:7" ht="15.75">
      <c r="A242" s="49">
        <v>37500</v>
      </c>
      <c r="B242" s="39">
        <v>37539</v>
      </c>
      <c r="C242" s="39">
        <v>37570</v>
      </c>
      <c r="D242" s="38">
        <v>0.005241</v>
      </c>
      <c r="E242" s="38">
        <v>0.00605</v>
      </c>
      <c r="F242" s="38">
        <v>0.006853</v>
      </c>
      <c r="G242" s="48">
        <v>0.007649</v>
      </c>
    </row>
    <row r="243" spans="1:7" ht="15.75">
      <c r="A243" s="109">
        <v>37530</v>
      </c>
      <c r="B243" s="110">
        <v>37570</v>
      </c>
      <c r="C243" s="110">
        <v>37600</v>
      </c>
      <c r="D243" s="111">
        <v>0.005116</v>
      </c>
      <c r="E243" s="111">
        <v>0.005926</v>
      </c>
      <c r="F243" s="111">
        <v>0.006728</v>
      </c>
      <c r="G243" s="50">
        <v>0.007524</v>
      </c>
    </row>
    <row r="244" spans="1:9" ht="15.75">
      <c r="A244" s="49">
        <v>37561</v>
      </c>
      <c r="B244" s="39">
        <v>37600</v>
      </c>
      <c r="C244" s="39">
        <v>37631</v>
      </c>
      <c r="D244" s="38">
        <v>0.006084</v>
      </c>
      <c r="E244" s="38">
        <v>0.006894</v>
      </c>
      <c r="F244" s="38">
        <v>0.007697</v>
      </c>
      <c r="G244" s="48">
        <v>0.008494</v>
      </c>
      <c r="I244" s="37">
        <v>34847.77</v>
      </c>
    </row>
    <row r="245" spans="1:9" ht="15.75">
      <c r="A245" s="109">
        <v>37591</v>
      </c>
      <c r="B245" s="110">
        <v>37631</v>
      </c>
      <c r="C245" s="110">
        <v>37662</v>
      </c>
      <c r="D245" s="111">
        <v>0.007356</v>
      </c>
      <c r="E245" s="111">
        <v>0.008167</v>
      </c>
      <c r="F245" s="111">
        <v>0.008971</v>
      </c>
      <c r="G245" s="50">
        <v>0.009769</v>
      </c>
      <c r="I245" s="114">
        <f>I244*0.5/100</f>
        <v>174.23884999999999</v>
      </c>
    </row>
    <row r="246" spans="1:7" ht="15.75">
      <c r="A246" s="49">
        <v>37622</v>
      </c>
      <c r="B246" s="39">
        <v>37662</v>
      </c>
      <c r="C246" s="39">
        <v>37690</v>
      </c>
      <c r="D246" s="38">
        <v>0.006592</v>
      </c>
      <c r="E246" s="38">
        <v>0.007403</v>
      </c>
      <c r="F246" s="38">
        <v>0.008206</v>
      </c>
      <c r="G246" s="48">
        <v>0.009003</v>
      </c>
    </row>
    <row r="247" spans="1:9" ht="15.75">
      <c r="A247" s="109">
        <v>37653</v>
      </c>
      <c r="B247" s="110">
        <v>37690</v>
      </c>
      <c r="C247" s="110">
        <v>37721</v>
      </c>
      <c r="D247" s="111">
        <v>0.006257</v>
      </c>
      <c r="E247" s="111">
        <v>0.007068</v>
      </c>
      <c r="F247" s="111">
        <v>0.007871</v>
      </c>
      <c r="G247" s="50">
        <v>0.008667</v>
      </c>
      <c r="I247" s="37">
        <v>35847.77</v>
      </c>
    </row>
    <row r="248" spans="1:7" ht="15.75">
      <c r="A248" s="49">
        <v>37681</v>
      </c>
      <c r="B248" s="39">
        <v>37721</v>
      </c>
      <c r="C248" s="39">
        <v>37753</v>
      </c>
      <c r="D248" s="38">
        <v>0.00666</v>
      </c>
      <c r="E248" s="38">
        <v>0.007471</v>
      </c>
      <c r="F248" s="38">
        <v>0.008275</v>
      </c>
      <c r="G248" s="48">
        <v>0.009071</v>
      </c>
    </row>
    <row r="249" spans="1:7" ht="15.75">
      <c r="A249" s="109">
        <v>37712</v>
      </c>
      <c r="B249" s="110">
        <v>37753</v>
      </c>
      <c r="C249" s="110">
        <v>37782</v>
      </c>
      <c r="D249" s="111">
        <v>0.007127</v>
      </c>
      <c r="E249" s="111">
        <v>0.007938</v>
      </c>
      <c r="F249" s="111">
        <v>0.008743</v>
      </c>
      <c r="G249" s="50">
        <v>0.00954</v>
      </c>
    </row>
    <row r="250" spans="1:7" ht="15.75">
      <c r="A250" s="49">
        <v>37742</v>
      </c>
      <c r="B250" s="39">
        <v>37782</v>
      </c>
      <c r="C250" s="39">
        <v>37812</v>
      </c>
      <c r="D250" s="38">
        <v>0.006642</v>
      </c>
      <c r="E250" s="38">
        <v>0.007453</v>
      </c>
      <c r="F250" s="38">
        <v>0.008257</v>
      </c>
      <c r="G250" s="48">
        <v>0.009053</v>
      </c>
    </row>
    <row r="251" spans="1:7" ht="15.75">
      <c r="A251" s="109">
        <v>37773</v>
      </c>
      <c r="B251" s="110">
        <v>37812</v>
      </c>
      <c r="C251" s="110">
        <v>37844</v>
      </c>
      <c r="D251" s="111">
        <v>0.007944</v>
      </c>
      <c r="E251" s="111">
        <v>0.008756</v>
      </c>
      <c r="F251" s="111">
        <v>0.009561</v>
      </c>
      <c r="G251" s="50">
        <v>0.010359</v>
      </c>
    </row>
    <row r="252" spans="1:7" ht="15.75">
      <c r="A252" s="49">
        <v>37803</v>
      </c>
      <c r="B252" s="39">
        <v>37844</v>
      </c>
      <c r="C252" s="39">
        <v>37874</v>
      </c>
      <c r="D252" s="38">
        <v>0.006514</v>
      </c>
      <c r="E252" s="38">
        <v>0.007324</v>
      </c>
      <c r="F252" s="38">
        <v>0.008128</v>
      </c>
      <c r="G252" s="48">
        <v>0.008925</v>
      </c>
    </row>
    <row r="253" spans="1:7" ht="15.75">
      <c r="A253" s="109">
        <v>37834</v>
      </c>
      <c r="B253" s="110">
        <v>37874</v>
      </c>
      <c r="C253" s="110">
        <v>37904</v>
      </c>
      <c r="D253" s="111">
        <v>0.005838</v>
      </c>
      <c r="E253" s="111">
        <v>0.006648</v>
      </c>
      <c r="F253" s="111">
        <v>0.007451</v>
      </c>
      <c r="G253" s="50">
        <v>0.008247</v>
      </c>
    </row>
    <row r="254" spans="1:7" ht="15.75">
      <c r="A254" s="49">
        <v>37865</v>
      </c>
      <c r="B254" s="39">
        <v>37904</v>
      </c>
      <c r="C254" s="39">
        <v>37935</v>
      </c>
      <c r="D254" s="38">
        <v>0.005687</v>
      </c>
      <c r="E254" s="38">
        <v>0.006497</v>
      </c>
      <c r="F254" s="38">
        <v>0.0073</v>
      </c>
      <c r="G254" s="48">
        <v>0.008096</v>
      </c>
    </row>
    <row r="255" spans="1:7" ht="15.75">
      <c r="A255" s="109">
        <v>37895</v>
      </c>
      <c r="B255" s="110">
        <v>37935</v>
      </c>
      <c r="C255" s="110">
        <v>37965</v>
      </c>
      <c r="D255" s="111">
        <v>0.004246</v>
      </c>
      <c r="E255" s="111">
        <v>0.005055</v>
      </c>
      <c r="F255" s="111">
        <v>0.005857</v>
      </c>
      <c r="G255" s="50">
        <v>0.006652</v>
      </c>
    </row>
    <row r="256" spans="1:7" ht="15.75">
      <c r="A256" s="49">
        <v>37926</v>
      </c>
      <c r="B256" s="39">
        <v>37965</v>
      </c>
      <c r="C256" s="39">
        <v>37996</v>
      </c>
      <c r="D256" s="38">
        <v>0.004369</v>
      </c>
      <c r="E256" s="38">
        <v>0.005178</v>
      </c>
      <c r="F256" s="38">
        <v>0.00598</v>
      </c>
      <c r="G256" s="48">
        <v>0.006775</v>
      </c>
    </row>
    <row r="257" spans="1:7" ht="15.75">
      <c r="A257" s="109">
        <v>37956</v>
      </c>
      <c r="B257" s="110">
        <v>37998</v>
      </c>
      <c r="C257" s="110">
        <v>38027</v>
      </c>
      <c r="D257" s="111">
        <v>0.003749</v>
      </c>
      <c r="E257" s="111">
        <v>0.004557</v>
      </c>
      <c r="F257" s="111">
        <v>0.005359</v>
      </c>
      <c r="G257" s="50">
        <v>0.006153</v>
      </c>
    </row>
    <row r="258" spans="1:7" ht="15.75">
      <c r="A258" s="49">
        <v>37987</v>
      </c>
      <c r="B258" s="39">
        <v>38027</v>
      </c>
      <c r="C258" s="39">
        <v>38056</v>
      </c>
      <c r="D258" s="38">
        <v>0.002925</v>
      </c>
      <c r="E258" s="38">
        <v>0.003733</v>
      </c>
      <c r="F258" s="38">
        <v>0.004533</v>
      </c>
      <c r="G258" s="48">
        <v>0.005327</v>
      </c>
    </row>
    <row r="259" spans="1:7" ht="15.75">
      <c r="A259" s="109">
        <v>38018</v>
      </c>
      <c r="B259" s="110">
        <v>38056</v>
      </c>
      <c r="C259" s="110">
        <v>38087</v>
      </c>
      <c r="D259" s="111">
        <v>0.004248</v>
      </c>
      <c r="E259" s="111">
        <v>0.005057</v>
      </c>
      <c r="F259" s="111">
        <v>0.005859</v>
      </c>
      <c r="G259" s="50">
        <v>0.006654</v>
      </c>
    </row>
    <row r="260" spans="1:7" ht="15.75">
      <c r="A260" s="49">
        <v>38047</v>
      </c>
      <c r="B260" s="39">
        <v>38087</v>
      </c>
      <c r="C260" s="39">
        <v>38117</v>
      </c>
      <c r="D260" s="38">
        <v>0.003342</v>
      </c>
      <c r="E260" s="38">
        <v>0.00415</v>
      </c>
      <c r="F260" s="38">
        <v>0.004951</v>
      </c>
      <c r="G260" s="48">
        <v>0.005745</v>
      </c>
    </row>
    <row r="261" spans="1:7" ht="15.75">
      <c r="A261" s="109">
        <v>38078</v>
      </c>
      <c r="B261" s="110">
        <v>38117</v>
      </c>
      <c r="C261" s="110">
        <v>38148</v>
      </c>
      <c r="D261" s="111">
        <v>0.004016</v>
      </c>
      <c r="E261" s="111">
        <v>0.004828</v>
      </c>
      <c r="F261" s="111">
        <v>0.005626</v>
      </c>
      <c r="G261" s="50">
        <v>0.006421</v>
      </c>
    </row>
    <row r="262" spans="1:7" ht="15.75">
      <c r="A262" s="49">
        <v>38108</v>
      </c>
      <c r="B262" s="39">
        <v>38148</v>
      </c>
      <c r="C262" s="39">
        <v>38178</v>
      </c>
      <c r="D262" s="38">
        <v>0.004231</v>
      </c>
      <c r="E262" s="38">
        <v>0.00504</v>
      </c>
      <c r="F262" s="38">
        <v>0.005842</v>
      </c>
      <c r="G262" s="48">
        <v>0.006637</v>
      </c>
    </row>
    <row r="263" spans="1:7" ht="15.75">
      <c r="A263" s="109">
        <v>38139</v>
      </c>
      <c r="B263" s="110">
        <v>38178</v>
      </c>
      <c r="C263" s="110">
        <v>38209</v>
      </c>
      <c r="D263" s="111">
        <v>0.004423</v>
      </c>
      <c r="E263" s="111">
        <v>0.005232</v>
      </c>
      <c r="F263" s="111">
        <v>0.006034</v>
      </c>
      <c r="G263" s="50">
        <v>0.006829</v>
      </c>
    </row>
    <row r="264" spans="1:7" ht="15.75">
      <c r="A264" s="49">
        <v>38169</v>
      </c>
      <c r="B264" s="39">
        <v>38209</v>
      </c>
      <c r="C264" s="39">
        <v>38240</v>
      </c>
      <c r="D264" s="38">
        <v>0.004476</v>
      </c>
      <c r="E264" s="38">
        <v>0.005285</v>
      </c>
      <c r="F264" s="38">
        <v>0.006087</v>
      </c>
      <c r="G264" s="48">
        <v>0.006882</v>
      </c>
    </row>
    <row r="265" spans="1:7" ht="15.75">
      <c r="A265" s="109">
        <v>38200</v>
      </c>
      <c r="B265" s="110">
        <v>38240</v>
      </c>
      <c r="C265" s="110">
        <v>38270</v>
      </c>
      <c r="D265" s="111">
        <v>0.004198</v>
      </c>
      <c r="E265" s="111">
        <v>0.005007</v>
      </c>
      <c r="F265" s="111">
        <v>0.005809</v>
      </c>
      <c r="G265" s="50">
        <v>0.006603</v>
      </c>
    </row>
    <row r="266" spans="1:7" ht="15.75">
      <c r="A266" s="49">
        <v>38231</v>
      </c>
      <c r="B266" s="39">
        <v>38270</v>
      </c>
      <c r="C266" s="39">
        <v>38301</v>
      </c>
      <c r="D266" s="38">
        <v>0.003576</v>
      </c>
      <c r="E266" s="38">
        <v>0.004385</v>
      </c>
      <c r="F266" s="38">
        <v>0.005186</v>
      </c>
      <c r="G266" s="48">
        <v>0.00598</v>
      </c>
    </row>
    <row r="267" spans="1:7" ht="15.75">
      <c r="A267" s="109">
        <v>38261</v>
      </c>
      <c r="B267" s="110">
        <v>38301</v>
      </c>
      <c r="C267" s="110">
        <v>38331</v>
      </c>
      <c r="D267" s="111">
        <v>0.003615</v>
      </c>
      <c r="E267" s="111">
        <v>0.004423</v>
      </c>
      <c r="F267" s="111">
        <v>0.005224</v>
      </c>
      <c r="G267" s="50">
        <v>0.006019</v>
      </c>
    </row>
    <row r="268" spans="1:7" ht="15.75">
      <c r="A268" s="49">
        <v>38292</v>
      </c>
      <c r="B268" s="39">
        <v>38331</v>
      </c>
      <c r="C268" s="39">
        <v>38362</v>
      </c>
      <c r="D268" s="38">
        <v>0.004872</v>
      </c>
      <c r="E268" s="38">
        <v>0.005681</v>
      </c>
      <c r="F268" s="38">
        <v>0.006483</v>
      </c>
      <c r="G268" s="48">
        <v>0.007279</v>
      </c>
    </row>
    <row r="269" spans="1:7" ht="15.75">
      <c r="A269" s="109">
        <v>38322</v>
      </c>
      <c r="B269" s="110">
        <v>38362</v>
      </c>
      <c r="C269" s="110">
        <v>38393</v>
      </c>
      <c r="D269" s="111">
        <v>0.00435</v>
      </c>
      <c r="E269" s="111">
        <v>0.005159</v>
      </c>
      <c r="F269" s="111">
        <v>0.005961</v>
      </c>
      <c r="G269" s="50">
        <v>0.006756</v>
      </c>
    </row>
    <row r="270" spans="1:7" ht="15.75">
      <c r="A270" s="49">
        <v>38353</v>
      </c>
      <c r="B270" s="39">
        <v>38393</v>
      </c>
      <c r="C270" s="39">
        <v>38421</v>
      </c>
      <c r="D270" s="38">
        <v>0.00343</v>
      </c>
      <c r="E270" s="38">
        <v>0.004238</v>
      </c>
      <c r="F270" s="38">
        <v>0.00504</v>
      </c>
      <c r="G270" s="48">
        <v>0.005834</v>
      </c>
    </row>
    <row r="271" spans="1:7" ht="15.75">
      <c r="A271" s="109">
        <v>38384</v>
      </c>
      <c r="B271" s="110">
        <v>38421</v>
      </c>
      <c r="C271" s="110">
        <v>38452</v>
      </c>
      <c r="D271" s="111">
        <v>0.005107</v>
      </c>
      <c r="E271" s="111">
        <v>0.005917</v>
      </c>
      <c r="F271" s="111">
        <v>0.006719</v>
      </c>
      <c r="G271" s="50">
        <v>0.007515</v>
      </c>
    </row>
    <row r="272" spans="1:7" ht="15.75">
      <c r="A272" s="49">
        <v>38412</v>
      </c>
      <c r="B272" s="39">
        <v>38452</v>
      </c>
      <c r="C272" s="39">
        <v>38482</v>
      </c>
      <c r="D272" s="38">
        <v>0.004474</v>
      </c>
      <c r="E272" s="38">
        <v>0.005283</v>
      </c>
      <c r="F272" s="38">
        <v>0.006085</v>
      </c>
      <c r="G272" s="48">
        <v>0.00688</v>
      </c>
    </row>
    <row r="273" spans="1:7" ht="15.75">
      <c r="A273" s="109">
        <v>38443</v>
      </c>
      <c r="B273" s="110">
        <v>38482</v>
      </c>
      <c r="C273" s="110">
        <v>38513</v>
      </c>
      <c r="D273" s="111">
        <v>0.004999</v>
      </c>
      <c r="E273" s="111">
        <v>0.005809</v>
      </c>
      <c r="F273" s="111">
        <v>0.006611</v>
      </c>
      <c r="G273" s="50">
        <v>0.007406</v>
      </c>
    </row>
    <row r="274" spans="1:7" ht="15.75">
      <c r="A274" s="49">
        <v>38473</v>
      </c>
      <c r="B274" s="39">
        <v>38513</v>
      </c>
      <c r="C274" s="39">
        <v>38543</v>
      </c>
      <c r="D274" s="38">
        <v>0.005466</v>
      </c>
      <c r="E274" s="38">
        <v>0.006276</v>
      </c>
      <c r="F274" s="38">
        <v>0.007079</v>
      </c>
      <c r="G274" s="48">
        <v>0.007875</v>
      </c>
    </row>
    <row r="275" spans="1:7" ht="15.75">
      <c r="A275" s="109">
        <v>38504</v>
      </c>
      <c r="B275" s="110">
        <v>38543</v>
      </c>
      <c r="C275" s="110">
        <v>38574</v>
      </c>
      <c r="D275" s="111">
        <v>0.005047</v>
      </c>
      <c r="E275" s="111">
        <v>0.005857</v>
      </c>
      <c r="F275" s="111">
        <v>0.006659</v>
      </c>
      <c r="G275" s="50">
        <v>0.007455</v>
      </c>
    </row>
    <row r="276" spans="1:7" ht="15.75">
      <c r="A276" s="49">
        <v>38534</v>
      </c>
      <c r="B276" s="39">
        <v>38574</v>
      </c>
      <c r="C276" s="39">
        <v>38605</v>
      </c>
      <c r="D276" s="38">
        <v>0.00594</v>
      </c>
      <c r="E276" s="38">
        <v>0.006751</v>
      </c>
      <c r="F276" s="38">
        <v>0.007554</v>
      </c>
      <c r="G276" s="48">
        <v>0.00835</v>
      </c>
    </row>
    <row r="277" spans="1:7" ht="15.75">
      <c r="A277" s="109">
        <v>38565</v>
      </c>
      <c r="B277" s="110">
        <v>38605</v>
      </c>
      <c r="C277" s="110">
        <v>38635</v>
      </c>
      <c r="D277" s="111">
        <v>0.005109</v>
      </c>
      <c r="E277" s="111">
        <v>0.005919</v>
      </c>
      <c r="F277" s="111">
        <v>0.006721</v>
      </c>
      <c r="G277" s="50">
        <v>0.007517</v>
      </c>
    </row>
    <row r="278" spans="1:7" ht="15.75">
      <c r="A278" s="49">
        <v>38596</v>
      </c>
      <c r="B278" s="39">
        <v>38635</v>
      </c>
      <c r="C278" s="39">
        <v>38666</v>
      </c>
      <c r="D278" s="38">
        <v>0.004571</v>
      </c>
      <c r="E278" s="38">
        <v>0.00538</v>
      </c>
      <c r="F278" s="38">
        <v>0.006182</v>
      </c>
      <c r="G278" s="48">
        <v>0.006977</v>
      </c>
    </row>
    <row r="279" spans="1:7" ht="15.75">
      <c r="A279" s="109">
        <v>38626</v>
      </c>
      <c r="B279" s="110">
        <v>38666</v>
      </c>
      <c r="C279" s="110">
        <v>38696</v>
      </c>
      <c r="D279" s="111">
        <v>0.0044</v>
      </c>
      <c r="E279" s="111">
        <v>0.005209</v>
      </c>
      <c r="F279" s="111">
        <v>0.00601</v>
      </c>
      <c r="G279" s="50">
        <v>0.006805</v>
      </c>
    </row>
    <row r="280" spans="1:7" ht="15.75">
      <c r="A280" s="49">
        <v>38657</v>
      </c>
      <c r="B280" s="39">
        <v>38696</v>
      </c>
      <c r="C280" s="39">
        <v>38727</v>
      </c>
      <c r="D280" s="38">
        <v>0.00474</v>
      </c>
      <c r="E280" s="38">
        <v>0.00555</v>
      </c>
      <c r="F280" s="38">
        <v>0.006352</v>
      </c>
      <c r="G280" s="48">
        <v>0.007147</v>
      </c>
    </row>
    <row r="281" spans="1:7" ht="15.75">
      <c r="A281" s="109">
        <v>38687</v>
      </c>
      <c r="B281" s="110">
        <v>38727</v>
      </c>
      <c r="C281" s="110">
        <v>38758</v>
      </c>
      <c r="D281" s="111">
        <v>0.004797</v>
      </c>
      <c r="E281" s="111">
        <v>0.005607</v>
      </c>
      <c r="F281" s="111">
        <v>0.006409</v>
      </c>
      <c r="G281" s="50">
        <v>0.007204</v>
      </c>
    </row>
    <row r="282" spans="1:7" ht="15.75">
      <c r="A282" s="49">
        <v>38718</v>
      </c>
      <c r="B282" s="39">
        <v>38758</v>
      </c>
      <c r="C282" s="39">
        <v>38786</v>
      </c>
      <c r="D282" s="38">
        <v>0.003193</v>
      </c>
      <c r="E282" s="38">
        <v>0.004001</v>
      </c>
      <c r="F282" s="38">
        <v>0.004802</v>
      </c>
      <c r="G282" s="48">
        <v>0.005596</v>
      </c>
    </row>
    <row r="283" spans="1:7" ht="15.75">
      <c r="A283" s="109">
        <v>38749</v>
      </c>
      <c r="B283" s="110">
        <v>38786</v>
      </c>
      <c r="C283" s="110">
        <v>38817</v>
      </c>
      <c r="D283" s="111">
        <v>0.004544</v>
      </c>
      <c r="E283" s="111">
        <v>0.005353</v>
      </c>
      <c r="F283" s="111">
        <v>0.006155</v>
      </c>
      <c r="G283" s="50">
        <v>0.00695</v>
      </c>
    </row>
    <row r="284" spans="1:7" ht="15.75">
      <c r="A284" s="49">
        <v>38777</v>
      </c>
      <c r="B284" s="39">
        <v>38817</v>
      </c>
      <c r="C284" s="39">
        <v>38847</v>
      </c>
      <c r="D284" s="38">
        <v>0.003323</v>
      </c>
      <c r="E284" s="38">
        <v>0.004131</v>
      </c>
      <c r="F284" s="38">
        <v>0.004932</v>
      </c>
      <c r="G284" s="48">
        <v>0.005726</v>
      </c>
    </row>
    <row r="285" spans="1:7" ht="15.75">
      <c r="A285" s="109">
        <v>38808</v>
      </c>
      <c r="B285" s="110">
        <v>38847</v>
      </c>
      <c r="C285" s="110">
        <v>38878</v>
      </c>
      <c r="D285" s="111">
        <v>0.004358</v>
      </c>
      <c r="E285" s="111">
        <v>0.005167</v>
      </c>
      <c r="F285" s="111">
        <v>0.005969</v>
      </c>
      <c r="G285" s="50">
        <v>0.006764</v>
      </c>
    </row>
    <row r="286" spans="1:7" ht="15.75">
      <c r="A286" s="49">
        <v>38838</v>
      </c>
      <c r="B286" s="39">
        <v>38878</v>
      </c>
      <c r="C286" s="39">
        <v>38908</v>
      </c>
      <c r="D286" s="38">
        <v>0.004408</v>
      </c>
      <c r="E286" s="38">
        <v>0.005217</v>
      </c>
      <c r="F286" s="38">
        <v>0.006019</v>
      </c>
      <c r="G286" s="48">
        <v>0.006813</v>
      </c>
    </row>
    <row r="287" spans="1:7" ht="15.75">
      <c r="A287" s="109">
        <v>38869</v>
      </c>
      <c r="B287" s="110">
        <v>38908</v>
      </c>
      <c r="C287" s="110">
        <v>38939</v>
      </c>
      <c r="D287" s="111">
        <v>0.004221</v>
      </c>
      <c r="E287" s="111">
        <v>0.00503</v>
      </c>
      <c r="F287" s="111">
        <v>0.005832</v>
      </c>
      <c r="G287" s="50">
        <v>0.006627</v>
      </c>
    </row>
    <row r="288" spans="1:7" ht="15.75">
      <c r="A288" s="49">
        <v>38899</v>
      </c>
      <c r="B288" s="39">
        <v>38939</v>
      </c>
      <c r="C288" s="39">
        <v>38970</v>
      </c>
      <c r="D288" s="38">
        <v>0.004908</v>
      </c>
      <c r="E288" s="38">
        <v>0.005717</v>
      </c>
      <c r="F288" s="38">
        <v>0.00652</v>
      </c>
      <c r="G288" s="48">
        <v>0.007315</v>
      </c>
    </row>
    <row r="289" spans="1:7" ht="15.75">
      <c r="A289" s="109">
        <v>38930</v>
      </c>
      <c r="B289" s="110">
        <v>38970</v>
      </c>
      <c r="C289" s="110">
        <v>39000</v>
      </c>
      <c r="D289" s="111">
        <v>0.003991</v>
      </c>
      <c r="E289" s="111">
        <v>0.004799</v>
      </c>
      <c r="F289" s="111">
        <v>0.005601</v>
      </c>
      <c r="G289" s="50">
        <v>0.006395</v>
      </c>
    </row>
    <row r="290" spans="1:7" ht="15.75">
      <c r="A290" s="49">
        <v>38961</v>
      </c>
      <c r="B290" s="39">
        <v>39000</v>
      </c>
      <c r="C290" s="39">
        <v>39031</v>
      </c>
      <c r="D290" s="38">
        <v>0.004345</v>
      </c>
      <c r="E290" s="38">
        <v>0.005154</v>
      </c>
      <c r="F290" s="38">
        <v>0.005956</v>
      </c>
      <c r="G290" s="48">
        <v>0.006751</v>
      </c>
    </row>
    <row r="291" spans="1:7" ht="15.75">
      <c r="A291" s="109">
        <v>38991</v>
      </c>
      <c r="B291" s="110">
        <v>39031</v>
      </c>
      <c r="C291" s="110">
        <v>39061</v>
      </c>
      <c r="D291" s="111">
        <v>0.003751</v>
      </c>
      <c r="E291" s="111">
        <v>0.004559</v>
      </c>
      <c r="F291" s="111">
        <v>0.005361</v>
      </c>
      <c r="G291" s="50">
        <v>0.006155</v>
      </c>
    </row>
    <row r="292" spans="1:7" ht="15.75">
      <c r="A292" s="49">
        <v>39022</v>
      </c>
      <c r="B292" s="39">
        <v>39061</v>
      </c>
      <c r="C292" s="39">
        <v>39092</v>
      </c>
      <c r="D292" s="38">
        <v>0.003992</v>
      </c>
      <c r="E292" s="38">
        <v>0.0048</v>
      </c>
      <c r="F292" s="38">
        <v>0.005202</v>
      </c>
      <c r="G292" s="48">
        <v>0.006396</v>
      </c>
    </row>
    <row r="293" spans="1:7" ht="15.75">
      <c r="A293" s="109">
        <v>39052</v>
      </c>
      <c r="B293" s="110">
        <v>39092</v>
      </c>
      <c r="C293" s="110">
        <v>39123</v>
      </c>
      <c r="D293" s="111">
        <v>0.00466</v>
      </c>
      <c r="E293" s="111">
        <v>0.005469</v>
      </c>
      <c r="F293" s="111">
        <v>0.006272</v>
      </c>
      <c r="G293" s="50">
        <v>0.007067</v>
      </c>
    </row>
    <row r="294" spans="1:7" ht="15.75">
      <c r="A294" s="49">
        <v>39083</v>
      </c>
      <c r="B294" s="39">
        <v>39123</v>
      </c>
      <c r="C294" s="39">
        <v>39151</v>
      </c>
      <c r="D294" s="38">
        <v>0.003189</v>
      </c>
      <c r="E294" s="38">
        <v>0.003997</v>
      </c>
      <c r="F294" s="38">
        <v>0.004798</v>
      </c>
      <c r="G294" s="48">
        <v>0.005592</v>
      </c>
    </row>
    <row r="295" spans="1:7" ht="15.75">
      <c r="A295" s="109">
        <v>39114</v>
      </c>
      <c r="B295" s="110">
        <v>39151</v>
      </c>
      <c r="C295" s="110">
        <v>39182</v>
      </c>
      <c r="D295" s="111">
        <v>0.004346</v>
      </c>
      <c r="E295" s="111">
        <v>0.005155</v>
      </c>
      <c r="F295" s="111">
        <v>0.005957</v>
      </c>
      <c r="G295" s="50">
        <v>0.006752</v>
      </c>
    </row>
    <row r="296" spans="1:7" ht="15.75">
      <c r="A296" s="49">
        <v>39142</v>
      </c>
      <c r="B296" s="39">
        <v>39182</v>
      </c>
      <c r="C296" s="39">
        <v>39212</v>
      </c>
      <c r="D296" s="38">
        <v>0.003741</v>
      </c>
      <c r="E296" s="38">
        <v>0.004549</v>
      </c>
      <c r="F296" s="38">
        <v>0.005351</v>
      </c>
      <c r="G296" s="48">
        <v>0.006145</v>
      </c>
    </row>
    <row r="297" spans="1:7" ht="15.75">
      <c r="A297" s="109">
        <v>39173</v>
      </c>
      <c r="B297" s="110">
        <v>39212</v>
      </c>
      <c r="C297" s="110">
        <v>39243</v>
      </c>
      <c r="D297" s="111">
        <v>0.004159</v>
      </c>
      <c r="E297" s="111">
        <v>0.004968</v>
      </c>
      <c r="F297" s="111">
        <v>0.00577</v>
      </c>
      <c r="G297" s="50">
        <v>0.006564</v>
      </c>
    </row>
    <row r="298" spans="1:7" ht="15.75">
      <c r="A298" s="49">
        <v>39203</v>
      </c>
      <c r="B298" s="39">
        <v>39243</v>
      </c>
      <c r="C298" s="39">
        <v>39273</v>
      </c>
      <c r="D298" s="38">
        <v>0.003422</v>
      </c>
      <c r="E298" s="38">
        <v>0.00423</v>
      </c>
      <c r="F298" s="38">
        <v>0.005032</v>
      </c>
      <c r="G298" s="48">
        <v>0.005826</v>
      </c>
    </row>
    <row r="299" spans="1:7" ht="15.75">
      <c r="A299" s="109">
        <v>39234</v>
      </c>
      <c r="B299" s="110">
        <v>39273</v>
      </c>
      <c r="C299" s="110">
        <v>39304</v>
      </c>
      <c r="D299" s="111">
        <v>0.003938</v>
      </c>
      <c r="E299" s="111">
        <v>0.004747</v>
      </c>
      <c r="F299" s="111">
        <v>0.005549</v>
      </c>
      <c r="G299" s="50">
        <v>0.006343</v>
      </c>
    </row>
    <row r="300" spans="1:7" ht="15.75">
      <c r="A300" s="49">
        <v>39264</v>
      </c>
      <c r="B300" s="39">
        <v>39304</v>
      </c>
      <c r="C300" s="39">
        <v>39335</v>
      </c>
      <c r="D300" s="38">
        <v>0.003935</v>
      </c>
      <c r="E300" s="38">
        <v>0.004744</v>
      </c>
      <c r="F300" s="38">
        <v>0.005546</v>
      </c>
      <c r="G300" s="48">
        <v>0.00634</v>
      </c>
    </row>
    <row r="301" spans="1:7" ht="15.75">
      <c r="A301" s="109">
        <v>39295</v>
      </c>
      <c r="B301" s="110">
        <v>39335</v>
      </c>
      <c r="C301" s="110">
        <v>39365</v>
      </c>
      <c r="D301" s="111">
        <v>0.002819</v>
      </c>
      <c r="E301" s="111">
        <v>0.003626</v>
      </c>
      <c r="F301" s="111">
        <v>0.004427</v>
      </c>
      <c r="G301" s="50">
        <v>0.005221</v>
      </c>
    </row>
    <row r="302" spans="1:7" ht="15.75">
      <c r="A302" s="49">
        <v>39326</v>
      </c>
      <c r="B302" s="39">
        <v>39365</v>
      </c>
      <c r="C302" s="39">
        <v>39396</v>
      </c>
      <c r="D302" s="38">
        <v>0.003611</v>
      </c>
      <c r="E302" s="38">
        <v>0.004419</v>
      </c>
      <c r="F302" s="38">
        <v>0.00522</v>
      </c>
      <c r="G302" s="48">
        <v>0.006015</v>
      </c>
    </row>
    <row r="303" spans="1:7" ht="15.75">
      <c r="A303" s="109">
        <v>39356</v>
      </c>
      <c r="B303" s="110">
        <v>39396</v>
      </c>
      <c r="C303" s="110">
        <v>39426</v>
      </c>
      <c r="D303" s="111">
        <v>0.003057</v>
      </c>
      <c r="E303" s="111">
        <v>0.003865</v>
      </c>
      <c r="F303" s="111">
        <v>0.004666</v>
      </c>
      <c r="G303" s="50">
        <v>0.00546</v>
      </c>
    </row>
    <row r="304" spans="1:7" ht="15.75">
      <c r="A304" s="49">
        <v>39387</v>
      </c>
      <c r="B304" s="39">
        <v>39426</v>
      </c>
      <c r="C304" s="39">
        <v>39457</v>
      </c>
      <c r="D304" s="38">
        <v>0.003107</v>
      </c>
      <c r="E304" s="38">
        <v>0.003915</v>
      </c>
      <c r="F304" s="38">
        <v>0.004716</v>
      </c>
      <c r="G304" s="48">
        <v>0.00551</v>
      </c>
    </row>
    <row r="305" spans="1:7" ht="15.75">
      <c r="A305" s="109">
        <v>39417</v>
      </c>
      <c r="B305" s="110">
        <v>39457</v>
      </c>
      <c r="C305" s="110">
        <v>39488</v>
      </c>
      <c r="D305" s="111">
        <v>0.003487</v>
      </c>
      <c r="E305" s="111">
        <v>0.004287</v>
      </c>
      <c r="F305" s="111">
        <v>0.005088</v>
      </c>
      <c r="G305" s="50">
        <v>0.005882</v>
      </c>
    </row>
    <row r="306" spans="1:7" ht="15.75">
      <c r="A306" s="49">
        <v>39448</v>
      </c>
      <c r="B306" s="39">
        <v>39488</v>
      </c>
      <c r="C306" s="39">
        <v>39517</v>
      </c>
      <c r="D306" s="38">
        <v>0.002709</v>
      </c>
      <c r="E306" s="38">
        <v>0.003517</v>
      </c>
      <c r="F306" s="38">
        <v>0.004318</v>
      </c>
      <c r="G306" s="48">
        <v>0.005111</v>
      </c>
    </row>
    <row r="307" spans="1:7" ht="15.75">
      <c r="A307" s="109">
        <v>39479</v>
      </c>
      <c r="B307" s="110">
        <v>39517</v>
      </c>
      <c r="C307" s="110">
        <v>39548</v>
      </c>
      <c r="D307" s="111">
        <v>0.002876</v>
      </c>
      <c r="E307" s="111">
        <v>0.003684</v>
      </c>
      <c r="F307" s="111">
        <v>0.004484</v>
      </c>
      <c r="G307" s="50">
        <v>0.005278</v>
      </c>
    </row>
    <row r="308" spans="1:7" ht="15.75">
      <c r="A308" s="49">
        <v>39508</v>
      </c>
      <c r="B308" s="39">
        <v>39548</v>
      </c>
      <c r="C308" s="39">
        <v>39578</v>
      </c>
      <c r="D308" s="38">
        <v>0.003423</v>
      </c>
      <c r="E308" s="38">
        <v>0.004231</v>
      </c>
      <c r="F308" s="38">
        <v>0.005033</v>
      </c>
      <c r="G308" s="48">
        <v>0.005827</v>
      </c>
    </row>
    <row r="309" spans="1:7" ht="15.75">
      <c r="A309" s="109">
        <v>39539</v>
      </c>
      <c r="B309" s="110">
        <v>39578</v>
      </c>
      <c r="C309" s="110">
        <v>39609</v>
      </c>
      <c r="D309" s="111">
        <v>0.003204</v>
      </c>
      <c r="E309" s="111">
        <v>0.004012</v>
      </c>
      <c r="F309" s="111">
        <v>0.004813</v>
      </c>
      <c r="G309" s="50">
        <v>0.005607</v>
      </c>
    </row>
    <row r="310" spans="1:7" ht="15.75">
      <c r="A310" s="49">
        <v>39569</v>
      </c>
      <c r="B310" s="39">
        <v>39609</v>
      </c>
      <c r="C310" s="39">
        <v>39639</v>
      </c>
      <c r="D310" s="38">
        <v>0.003615</v>
      </c>
      <c r="E310" s="38">
        <v>0.004423</v>
      </c>
      <c r="F310" s="38">
        <v>0.005224</v>
      </c>
      <c r="G310" s="48">
        <v>0.006019</v>
      </c>
    </row>
    <row r="311" spans="1:7" ht="15.75">
      <c r="A311" s="109">
        <v>39600</v>
      </c>
      <c r="B311" s="110">
        <v>39639</v>
      </c>
      <c r="C311" s="110">
        <v>39670</v>
      </c>
      <c r="D311" s="111">
        <v>0.004384</v>
      </c>
      <c r="E311" s="111">
        <v>0.005193</v>
      </c>
      <c r="F311" s="111">
        <v>0.005995</v>
      </c>
      <c r="G311" s="50">
        <v>0.00679</v>
      </c>
    </row>
    <row r="312" spans="1:7" ht="15.75">
      <c r="A312" s="49">
        <v>39630</v>
      </c>
      <c r="B312" s="39">
        <v>39670</v>
      </c>
      <c r="C312" s="39">
        <v>39701</v>
      </c>
      <c r="D312" s="38">
        <v>0.004044</v>
      </c>
      <c r="E312" s="38">
        <v>0.004852</v>
      </c>
      <c r="F312" s="38">
        <v>0.005654</v>
      </c>
      <c r="G312" s="48">
        <v>0.006449</v>
      </c>
    </row>
    <row r="313" spans="1:7" ht="15.75">
      <c r="A313" s="109">
        <v>39661</v>
      </c>
      <c r="B313" s="110">
        <v>39701</v>
      </c>
      <c r="C313" s="110">
        <v>39731</v>
      </c>
      <c r="D313" s="111">
        <v>0.004441</v>
      </c>
      <c r="E313" s="111">
        <v>0.00525</v>
      </c>
      <c r="F313" s="111">
        <v>0.006052</v>
      </c>
      <c r="G313" s="50">
        <v>0.006847</v>
      </c>
    </row>
    <row r="314" spans="1:7" ht="15.75">
      <c r="A314" s="49">
        <v>39692</v>
      </c>
      <c r="B314" s="39">
        <v>39731</v>
      </c>
      <c r="C314" s="39">
        <v>39762</v>
      </c>
      <c r="D314" s="38">
        <v>0.004978</v>
      </c>
      <c r="E314" s="38">
        <v>0.005787</v>
      </c>
      <c r="F314" s="38">
        <v>0.00659</v>
      </c>
      <c r="G314" s="48">
        <v>0.007385</v>
      </c>
    </row>
    <row r="315" spans="1:7" ht="15.75">
      <c r="A315" s="109">
        <v>39722</v>
      </c>
      <c r="B315" s="110">
        <v>39762</v>
      </c>
      <c r="C315" s="110">
        <v>39792</v>
      </c>
      <c r="D315" s="111">
        <v>0.004088</v>
      </c>
      <c r="E315" s="111">
        <v>0.004897</v>
      </c>
      <c r="F315" s="111">
        <v>0.005698</v>
      </c>
      <c r="G315" s="50">
        <v>0.006493</v>
      </c>
    </row>
    <row r="316" spans="1:7" ht="15.75">
      <c r="A316" s="49">
        <v>39753</v>
      </c>
      <c r="B316" s="39">
        <v>39792</v>
      </c>
      <c r="C316" s="39">
        <v>39823</v>
      </c>
      <c r="D316" s="38">
        <v>0.00462</v>
      </c>
      <c r="E316" s="38">
        <v>0.005429</v>
      </c>
      <c r="F316" s="38">
        <v>0.006231</v>
      </c>
      <c r="G316" s="48">
        <v>0.007027</v>
      </c>
    </row>
    <row r="317" spans="1:7" ht="15.75">
      <c r="A317" s="109">
        <v>39783</v>
      </c>
      <c r="B317" s="110">
        <v>39823</v>
      </c>
      <c r="C317" s="110">
        <v>39854</v>
      </c>
      <c r="D317" s="111"/>
      <c r="E317" s="111"/>
      <c r="F317" s="111"/>
      <c r="G317" s="50"/>
    </row>
    <row r="318" spans="1:7" ht="15.75">
      <c r="A318" s="49">
        <v>39814</v>
      </c>
      <c r="B318" s="39">
        <v>39854</v>
      </c>
      <c r="C318" s="39">
        <v>39882</v>
      </c>
      <c r="D318" s="38"/>
      <c r="E318" s="38"/>
      <c r="F318" s="38"/>
      <c r="G318" s="48"/>
    </row>
    <row r="319" spans="1:7" ht="15.75">
      <c r="A319" s="109">
        <v>39845</v>
      </c>
      <c r="B319" s="110">
        <v>39882</v>
      </c>
      <c r="C319" s="110">
        <v>39913</v>
      </c>
      <c r="D319" s="111"/>
      <c r="E319" s="111"/>
      <c r="F319" s="111"/>
      <c r="G319" s="50"/>
    </row>
    <row r="320" spans="1:7" ht="15.75">
      <c r="A320" s="49">
        <v>39873</v>
      </c>
      <c r="B320" s="39">
        <v>39913</v>
      </c>
      <c r="C320" s="39">
        <v>39943</v>
      </c>
      <c r="D320" s="38"/>
      <c r="E320" s="38"/>
      <c r="F320" s="38"/>
      <c r="G320" s="48"/>
    </row>
    <row r="321" spans="1:7" ht="15.75">
      <c r="A321" s="109">
        <v>39904</v>
      </c>
      <c r="B321" s="110">
        <v>39943</v>
      </c>
      <c r="C321" s="110">
        <v>39974</v>
      </c>
      <c r="D321" s="111"/>
      <c r="E321" s="111"/>
      <c r="F321" s="111"/>
      <c r="G321" s="50"/>
    </row>
    <row r="322" spans="1:7" ht="15.75">
      <c r="A322" s="49">
        <v>39934</v>
      </c>
      <c r="B322" s="39">
        <v>39974</v>
      </c>
      <c r="C322" s="39">
        <v>40004</v>
      </c>
      <c r="D322" s="38"/>
      <c r="E322" s="38"/>
      <c r="F322" s="38"/>
      <c r="G322" s="48"/>
    </row>
    <row r="323" spans="1:7" ht="15.75">
      <c r="A323" s="109">
        <v>39965</v>
      </c>
      <c r="B323" s="110">
        <v>40004</v>
      </c>
      <c r="C323" s="110">
        <v>40035</v>
      </c>
      <c r="D323" s="111"/>
      <c r="E323" s="111"/>
      <c r="F323" s="111"/>
      <c r="G323" s="50"/>
    </row>
    <row r="324" spans="1:7" ht="15.75">
      <c r="A324" s="49">
        <v>39995</v>
      </c>
      <c r="B324" s="39">
        <v>40035</v>
      </c>
      <c r="C324" s="39">
        <v>40066</v>
      </c>
      <c r="D324" s="38"/>
      <c r="E324" s="38"/>
      <c r="F324" s="38"/>
      <c r="G324" s="48"/>
    </row>
    <row r="325" spans="1:7" ht="15.75">
      <c r="A325" s="109">
        <v>40026</v>
      </c>
      <c r="B325" s="110">
        <v>40066</v>
      </c>
      <c r="C325" s="110">
        <v>40096</v>
      </c>
      <c r="D325" s="111"/>
      <c r="E325" s="111"/>
      <c r="F325" s="111"/>
      <c r="G325" s="50"/>
    </row>
    <row r="326" spans="1:7" ht="15.75">
      <c r="A326" s="49">
        <v>40057</v>
      </c>
      <c r="B326" s="39">
        <v>40096</v>
      </c>
      <c r="C326" s="39">
        <v>40127</v>
      </c>
      <c r="D326" s="38"/>
      <c r="E326" s="38"/>
      <c r="F326" s="38"/>
      <c r="G326" s="48"/>
    </row>
    <row r="327" spans="1:7" ht="15.75">
      <c r="A327" s="109">
        <v>40087</v>
      </c>
      <c r="B327" s="110">
        <v>40127</v>
      </c>
      <c r="C327" s="110">
        <v>40157</v>
      </c>
      <c r="D327" s="111"/>
      <c r="E327" s="111"/>
      <c r="F327" s="111"/>
      <c r="G327" s="50"/>
    </row>
    <row r="328" spans="1:7" ht="15.75">
      <c r="A328" s="49">
        <v>40118</v>
      </c>
      <c r="B328" s="39">
        <v>40157</v>
      </c>
      <c r="C328" s="39">
        <v>40188</v>
      </c>
      <c r="D328" s="38"/>
      <c r="E328" s="38"/>
      <c r="F328" s="38"/>
      <c r="G328" s="48"/>
    </row>
    <row r="329" spans="1:7" ht="15.75">
      <c r="A329" s="109">
        <v>40148</v>
      </c>
      <c r="B329" s="110">
        <v>40188</v>
      </c>
      <c r="C329" s="110">
        <v>40219</v>
      </c>
      <c r="D329" s="111"/>
      <c r="E329" s="111"/>
      <c r="F329" s="111"/>
      <c r="G329" s="50"/>
    </row>
    <row r="330" spans="1:7" ht="15.75">
      <c r="A330" s="49">
        <v>40179</v>
      </c>
      <c r="B330" s="39">
        <v>40219</v>
      </c>
      <c r="C330" s="39">
        <v>40247</v>
      </c>
      <c r="D330" s="38"/>
      <c r="E330" s="38"/>
      <c r="F330" s="38"/>
      <c r="G330" s="48"/>
    </row>
    <row r="331" spans="1:7" ht="15.75">
      <c r="A331" s="109">
        <v>40210</v>
      </c>
      <c r="B331" s="110">
        <v>40247</v>
      </c>
      <c r="C331" s="110">
        <v>40278</v>
      </c>
      <c r="D331" s="111"/>
      <c r="E331" s="111"/>
      <c r="F331" s="111"/>
      <c r="G331" s="50"/>
    </row>
    <row r="332" spans="1:7" ht="15.75">
      <c r="A332" s="49">
        <v>40238</v>
      </c>
      <c r="B332" s="39">
        <v>40278</v>
      </c>
      <c r="C332" s="39">
        <v>40308</v>
      </c>
      <c r="D332" s="38"/>
      <c r="E332" s="38"/>
      <c r="F332" s="38"/>
      <c r="G332" s="48"/>
    </row>
    <row r="333" spans="1:7" ht="15.75">
      <c r="A333" s="109">
        <v>40269</v>
      </c>
      <c r="B333" s="110">
        <v>40308</v>
      </c>
      <c r="C333" s="110">
        <v>40339</v>
      </c>
      <c r="D333" s="111"/>
      <c r="E333" s="111"/>
      <c r="F333" s="111"/>
      <c r="G333" s="50"/>
    </row>
    <row r="334" spans="1:7" ht="15.75">
      <c r="A334" s="49">
        <v>40299</v>
      </c>
      <c r="B334" s="39">
        <v>40339</v>
      </c>
      <c r="C334" s="39">
        <v>40369</v>
      </c>
      <c r="D334" s="38"/>
      <c r="E334" s="38"/>
      <c r="F334" s="38"/>
      <c r="G334" s="48"/>
    </row>
    <row r="335" spans="1:7" ht="15.75">
      <c r="A335" s="109">
        <v>40330</v>
      </c>
      <c r="B335" s="110">
        <v>40369</v>
      </c>
      <c r="C335" s="110">
        <v>40400</v>
      </c>
      <c r="D335" s="111"/>
      <c r="E335" s="111"/>
      <c r="F335" s="111"/>
      <c r="G335" s="50"/>
    </row>
    <row r="336" spans="1:7" ht="15.75">
      <c r="A336" s="49">
        <v>40360</v>
      </c>
      <c r="B336" s="39">
        <v>40400</v>
      </c>
      <c r="C336" s="39">
        <v>40431</v>
      </c>
      <c r="D336" s="38"/>
      <c r="E336" s="38"/>
      <c r="F336" s="38"/>
      <c r="G336" s="48"/>
    </row>
    <row r="337" spans="1:7" ht="15.75">
      <c r="A337" s="109">
        <v>40391</v>
      </c>
      <c r="B337" s="110">
        <v>40431</v>
      </c>
      <c r="C337" s="110">
        <v>40461</v>
      </c>
      <c r="D337" s="111"/>
      <c r="E337" s="111"/>
      <c r="F337" s="111"/>
      <c r="G337" s="50"/>
    </row>
    <row r="338" spans="1:7" ht="15.75">
      <c r="A338" s="49">
        <v>40422</v>
      </c>
      <c r="B338" s="39">
        <v>40461</v>
      </c>
      <c r="C338" s="39">
        <v>40492</v>
      </c>
      <c r="D338" s="38"/>
      <c r="E338" s="38"/>
      <c r="F338" s="38"/>
      <c r="G338" s="48"/>
    </row>
    <row r="339" spans="1:7" ht="15.75">
      <c r="A339" s="109">
        <v>40452</v>
      </c>
      <c r="B339" s="110">
        <v>40492</v>
      </c>
      <c r="C339" s="110">
        <v>40522</v>
      </c>
      <c r="D339" s="111"/>
      <c r="E339" s="111"/>
      <c r="F339" s="111"/>
      <c r="G339" s="50"/>
    </row>
    <row r="340" spans="1:7" ht="15.75">
      <c r="A340" s="49">
        <v>40483</v>
      </c>
      <c r="B340" s="39">
        <v>40522</v>
      </c>
      <c r="C340" s="39">
        <v>40553</v>
      </c>
      <c r="D340" s="38"/>
      <c r="E340" s="38"/>
      <c r="F340" s="38"/>
      <c r="G340" s="48"/>
    </row>
    <row r="341" spans="1:7" ht="15.75">
      <c r="A341" s="109">
        <v>40513</v>
      </c>
      <c r="B341" s="110">
        <v>40553</v>
      </c>
      <c r="C341" s="110">
        <v>40584</v>
      </c>
      <c r="D341" s="111"/>
      <c r="E341" s="111"/>
      <c r="F341" s="111"/>
      <c r="G341" s="50"/>
    </row>
  </sheetData>
  <autoFilter ref="B3:B197"/>
  <mergeCells count="1">
    <mergeCell ref="A1:G1"/>
  </mergeCells>
  <printOptions/>
  <pageMargins left="0.75" right="0.75" top="1" bottom="1" header="0.492125985" footer="0.492125985"/>
  <pageSetup horizontalDpi="120" verticalDpi="120" orientation="portrait" paperSize="9" scale="90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229"/>
  <sheetViews>
    <sheetView workbookViewId="0" topLeftCell="A159">
      <selection activeCell="C172" sqref="C172"/>
    </sheetView>
  </sheetViews>
  <sheetFormatPr defaultColWidth="9.140625" defaultRowHeight="12.75"/>
  <cols>
    <col min="1" max="1" width="13.140625" style="61" customWidth="1"/>
    <col min="2" max="2" width="14.421875" style="62" customWidth="1"/>
    <col min="3" max="3" width="13.57421875" style="62" customWidth="1"/>
    <col min="4" max="4" width="22.28125" style="62" customWidth="1"/>
    <col min="5" max="6" width="14.00390625" style="62" customWidth="1"/>
    <col min="7" max="7" width="14.00390625" style="61" customWidth="1"/>
    <col min="8" max="16384" width="14.00390625" style="62" customWidth="1"/>
  </cols>
  <sheetData>
    <row r="1" ht="16.5" thickBot="1"/>
    <row r="2" spans="1:4" ht="16.5" thickBot="1">
      <c r="A2" s="185" t="s">
        <v>32</v>
      </c>
      <c r="B2" s="186"/>
      <c r="C2" s="186"/>
      <c r="D2" s="187"/>
    </row>
    <row r="3" spans="1:4" ht="16.5" thickBot="1">
      <c r="A3" s="96"/>
      <c r="B3" s="98"/>
      <c r="C3" s="98"/>
      <c r="D3" s="99"/>
    </row>
    <row r="4" spans="1:4" ht="15.75">
      <c r="A4" s="97" t="s">
        <v>19</v>
      </c>
      <c r="B4" s="97" t="s">
        <v>33</v>
      </c>
      <c r="C4" s="97" t="s">
        <v>20</v>
      </c>
      <c r="D4" s="97" t="s">
        <v>21</v>
      </c>
    </row>
    <row r="5" spans="1:6" ht="15.75">
      <c r="A5" s="63">
        <v>34700</v>
      </c>
      <c r="B5" s="63">
        <v>34731</v>
      </c>
      <c r="C5" s="64">
        <v>0</v>
      </c>
      <c r="D5" s="65">
        <f>C203</f>
        <v>275.1199999999999</v>
      </c>
      <c r="E5" s="69"/>
      <c r="F5" s="69"/>
    </row>
    <row r="6" spans="1:6" ht="15.75">
      <c r="A6" s="63">
        <v>34731</v>
      </c>
      <c r="B6" s="63">
        <v>34759</v>
      </c>
      <c r="C6" s="66">
        <v>3.63</v>
      </c>
      <c r="D6" s="64">
        <f>ROUND(D5-C6,2)</f>
        <v>271.49</v>
      </c>
      <c r="E6" s="69"/>
      <c r="F6" s="69"/>
    </row>
    <row r="7" spans="1:7" ht="15.75">
      <c r="A7" s="63">
        <v>34759</v>
      </c>
      <c r="B7" s="63">
        <v>34790</v>
      </c>
      <c r="C7" s="67">
        <v>2.6</v>
      </c>
      <c r="D7" s="64">
        <f aca="true" t="shared" si="0" ref="D7:D70">ROUND(D6-C7,2)</f>
        <v>268.89</v>
      </c>
      <c r="E7" s="69"/>
      <c r="F7" s="69"/>
      <c r="G7" s="68"/>
    </row>
    <row r="8" spans="1:7" ht="15.75">
      <c r="A8" s="63">
        <v>34790</v>
      </c>
      <c r="B8" s="63">
        <v>34820</v>
      </c>
      <c r="C8" s="67">
        <v>4.26</v>
      </c>
      <c r="D8" s="64">
        <f t="shared" si="0"/>
        <v>264.63</v>
      </c>
      <c r="E8" s="69"/>
      <c r="F8" s="69"/>
      <c r="G8" s="68"/>
    </row>
    <row r="9" spans="1:6" ht="15.75">
      <c r="A9" s="63">
        <v>34820</v>
      </c>
      <c r="B9" s="63">
        <v>34851</v>
      </c>
      <c r="C9" s="66">
        <v>4.25</v>
      </c>
      <c r="D9" s="64">
        <f t="shared" si="0"/>
        <v>260.38</v>
      </c>
      <c r="E9" s="69"/>
      <c r="F9" s="69"/>
    </row>
    <row r="10" spans="1:7" ht="15.75">
      <c r="A10" s="63">
        <v>34851</v>
      </c>
      <c r="B10" s="63">
        <v>34881</v>
      </c>
      <c r="C10" s="66">
        <v>4.04</v>
      </c>
      <c r="D10" s="64">
        <f t="shared" si="0"/>
        <v>256.34</v>
      </c>
      <c r="E10" s="69"/>
      <c r="F10" s="69"/>
      <c r="G10" s="68"/>
    </row>
    <row r="11" spans="1:7" ht="15.75">
      <c r="A11" s="63">
        <v>34881</v>
      </c>
      <c r="B11" s="63">
        <v>34912</v>
      </c>
      <c r="C11" s="66">
        <v>4.02</v>
      </c>
      <c r="D11" s="64">
        <f t="shared" si="0"/>
        <v>252.32</v>
      </c>
      <c r="E11" s="69"/>
      <c r="F11" s="69"/>
      <c r="G11" s="68"/>
    </row>
    <row r="12" spans="1:6" ht="15.75">
      <c r="A12" s="63">
        <v>34912</v>
      </c>
      <c r="B12" s="63">
        <v>34943</v>
      </c>
      <c r="C12" s="66">
        <v>3.84</v>
      </c>
      <c r="D12" s="64">
        <f t="shared" si="0"/>
        <v>248.48</v>
      </c>
      <c r="E12" s="69"/>
      <c r="F12" s="69"/>
    </row>
    <row r="13" spans="1:6" ht="15.75">
      <c r="A13" s="63">
        <v>34943</v>
      </c>
      <c r="B13" s="63">
        <v>34973</v>
      </c>
      <c r="C13" s="66">
        <v>3.32</v>
      </c>
      <c r="D13" s="64">
        <f t="shared" si="0"/>
        <v>245.16</v>
      </c>
      <c r="E13" s="69"/>
      <c r="F13" s="69"/>
    </row>
    <row r="14" spans="1:6" ht="15.75">
      <c r="A14" s="63">
        <v>34973</v>
      </c>
      <c r="B14" s="63">
        <v>35004</v>
      </c>
      <c r="C14" s="66">
        <v>3.09</v>
      </c>
      <c r="D14" s="64">
        <f t="shared" si="0"/>
        <v>242.07</v>
      </c>
      <c r="E14" s="69"/>
      <c r="F14" s="69"/>
    </row>
    <row r="15" spans="1:6" ht="15.75">
      <c r="A15" s="63">
        <v>35004</v>
      </c>
      <c r="B15" s="63">
        <v>35034</v>
      </c>
      <c r="C15" s="66">
        <v>2.88</v>
      </c>
      <c r="D15" s="64">
        <f t="shared" si="0"/>
        <v>239.19</v>
      </c>
      <c r="E15" s="69"/>
      <c r="F15" s="69"/>
    </row>
    <row r="16" spans="1:6" ht="15.75">
      <c r="A16" s="63">
        <v>35034</v>
      </c>
      <c r="B16" s="63">
        <v>35065</v>
      </c>
      <c r="C16" s="66">
        <v>2.78</v>
      </c>
      <c r="D16" s="64">
        <f t="shared" si="0"/>
        <v>236.41</v>
      </c>
      <c r="E16" s="69"/>
      <c r="F16" s="69"/>
    </row>
    <row r="17" spans="1:6" ht="15.75">
      <c r="A17" s="63">
        <v>35065</v>
      </c>
      <c r="B17" s="63">
        <v>35096</v>
      </c>
      <c r="C17" s="67">
        <v>2.58</v>
      </c>
      <c r="D17" s="64">
        <f t="shared" si="0"/>
        <v>233.83</v>
      </c>
      <c r="E17" s="69"/>
      <c r="F17" s="69"/>
    </row>
    <row r="18" spans="1:6" ht="15.75">
      <c r="A18" s="63">
        <v>35096</v>
      </c>
      <c r="B18" s="63">
        <v>35125</v>
      </c>
      <c r="C18" s="67">
        <v>2.35</v>
      </c>
      <c r="D18" s="64">
        <f t="shared" si="0"/>
        <v>231.48</v>
      </c>
      <c r="E18" s="69"/>
      <c r="F18" s="69"/>
    </row>
    <row r="19" spans="1:6" ht="15.75">
      <c r="A19" s="63">
        <v>35125</v>
      </c>
      <c r="B19" s="63">
        <v>35156</v>
      </c>
      <c r="C19" s="67">
        <v>2.22</v>
      </c>
      <c r="D19" s="64">
        <f t="shared" si="0"/>
        <v>229.26</v>
      </c>
      <c r="E19" s="69"/>
      <c r="F19" s="69"/>
    </row>
    <row r="20" spans="1:6" ht="15.75">
      <c r="A20" s="63">
        <v>35156</v>
      </c>
      <c r="B20" s="63">
        <v>35186</v>
      </c>
      <c r="C20" s="67">
        <v>2.07</v>
      </c>
      <c r="D20" s="64">
        <f t="shared" si="0"/>
        <v>227.19</v>
      </c>
      <c r="E20" s="69"/>
      <c r="F20" s="69"/>
    </row>
    <row r="21" spans="1:6" ht="15.75">
      <c r="A21" s="63">
        <v>35186</v>
      </c>
      <c r="B21" s="63">
        <v>35217</v>
      </c>
      <c r="C21" s="67">
        <v>2.01</v>
      </c>
      <c r="D21" s="64">
        <f t="shared" si="0"/>
        <v>225.18</v>
      </c>
      <c r="E21" s="69"/>
      <c r="F21" s="69"/>
    </row>
    <row r="22" spans="1:6" ht="15.75">
      <c r="A22" s="63">
        <v>35217</v>
      </c>
      <c r="B22" s="63">
        <v>35247</v>
      </c>
      <c r="C22" s="67">
        <v>1.98</v>
      </c>
      <c r="D22" s="64">
        <f t="shared" si="0"/>
        <v>223.2</v>
      </c>
      <c r="E22" s="69"/>
      <c r="F22" s="69"/>
    </row>
    <row r="23" spans="1:6" ht="15.75">
      <c r="A23" s="63">
        <v>35247</v>
      </c>
      <c r="B23" s="63">
        <v>35278</v>
      </c>
      <c r="C23" s="67">
        <v>1.93</v>
      </c>
      <c r="D23" s="64">
        <f t="shared" si="0"/>
        <v>221.27</v>
      </c>
      <c r="E23" s="69"/>
      <c r="F23" s="69"/>
    </row>
    <row r="24" spans="1:6" ht="15.75">
      <c r="A24" s="63">
        <v>35278</v>
      </c>
      <c r="B24" s="63">
        <v>35309</v>
      </c>
      <c r="C24" s="67">
        <v>1.97</v>
      </c>
      <c r="D24" s="64">
        <f t="shared" si="0"/>
        <v>219.3</v>
      </c>
      <c r="E24" s="69"/>
      <c r="F24" s="69"/>
    </row>
    <row r="25" spans="1:6" ht="15.75">
      <c r="A25" s="63">
        <v>35309</v>
      </c>
      <c r="B25" s="63">
        <v>35339</v>
      </c>
      <c r="C25" s="67">
        <v>1.9</v>
      </c>
      <c r="D25" s="64">
        <f t="shared" si="0"/>
        <v>217.4</v>
      </c>
      <c r="E25" s="69"/>
      <c r="F25" s="69"/>
    </row>
    <row r="26" spans="1:6" ht="15.75">
      <c r="A26" s="63">
        <v>35339</v>
      </c>
      <c r="B26" s="63">
        <v>35370</v>
      </c>
      <c r="C26" s="67">
        <v>1.86</v>
      </c>
      <c r="D26" s="64">
        <f t="shared" si="0"/>
        <v>215.54</v>
      </c>
      <c r="E26" s="69"/>
      <c r="F26" s="69"/>
    </row>
    <row r="27" spans="1:6" ht="15.75">
      <c r="A27" s="63">
        <v>35370</v>
      </c>
      <c r="B27" s="63">
        <v>35400</v>
      </c>
      <c r="C27" s="67">
        <v>1.8</v>
      </c>
      <c r="D27" s="64">
        <f t="shared" si="0"/>
        <v>213.74</v>
      </c>
      <c r="E27" s="69"/>
      <c r="F27" s="69"/>
    </row>
    <row r="28" spans="1:6" ht="15.75">
      <c r="A28" s="63">
        <v>35400</v>
      </c>
      <c r="B28" s="63">
        <v>35431</v>
      </c>
      <c r="C28" s="67">
        <v>1.8</v>
      </c>
      <c r="D28" s="64">
        <f t="shared" si="0"/>
        <v>211.94</v>
      </c>
      <c r="E28" s="69"/>
      <c r="F28" s="69"/>
    </row>
    <row r="29" spans="1:7" ht="15.75">
      <c r="A29" s="63">
        <v>35431</v>
      </c>
      <c r="B29" s="63">
        <v>35462</v>
      </c>
      <c r="C29" s="67">
        <v>1.73</v>
      </c>
      <c r="D29" s="64">
        <f t="shared" si="0"/>
        <v>210.21</v>
      </c>
      <c r="E29" s="69"/>
      <c r="F29" s="69"/>
      <c r="G29" s="70"/>
    </row>
    <row r="30" spans="1:6" ht="15.75">
      <c r="A30" s="63">
        <v>35462</v>
      </c>
      <c r="B30" s="63">
        <v>35490</v>
      </c>
      <c r="C30" s="67">
        <v>1.67</v>
      </c>
      <c r="D30" s="64">
        <f t="shared" si="0"/>
        <v>208.54</v>
      </c>
      <c r="E30" s="69"/>
      <c r="F30" s="69"/>
    </row>
    <row r="31" spans="1:6" ht="15.75">
      <c r="A31" s="63">
        <v>35490</v>
      </c>
      <c r="B31" s="63">
        <v>35521</v>
      </c>
      <c r="C31" s="67">
        <v>1.64</v>
      </c>
      <c r="D31" s="64">
        <f t="shared" si="0"/>
        <v>206.9</v>
      </c>
      <c r="E31" s="69"/>
      <c r="F31" s="69"/>
    </row>
    <row r="32" spans="1:6" ht="15.75">
      <c r="A32" s="63">
        <v>35521</v>
      </c>
      <c r="B32" s="63">
        <v>35551</v>
      </c>
      <c r="C32" s="67">
        <v>1.66</v>
      </c>
      <c r="D32" s="64">
        <f t="shared" si="0"/>
        <v>205.24</v>
      </c>
      <c r="E32" s="69"/>
      <c r="F32" s="69"/>
    </row>
    <row r="33" spans="1:6" ht="15.75">
      <c r="A33" s="63">
        <v>35551</v>
      </c>
      <c r="B33" s="63">
        <v>35582</v>
      </c>
      <c r="C33" s="67">
        <v>1.58</v>
      </c>
      <c r="D33" s="64">
        <f t="shared" si="0"/>
        <v>203.66</v>
      </c>
      <c r="E33" s="69"/>
      <c r="F33" s="69"/>
    </row>
    <row r="34" spans="1:6" ht="15.75">
      <c r="A34" s="63">
        <v>35582</v>
      </c>
      <c r="B34" s="63">
        <v>35612</v>
      </c>
      <c r="C34" s="67">
        <v>1.61</v>
      </c>
      <c r="D34" s="64">
        <f t="shared" si="0"/>
        <v>202.05</v>
      </c>
      <c r="E34" s="69"/>
      <c r="F34" s="69"/>
    </row>
    <row r="35" spans="1:6" ht="15.75">
      <c r="A35" s="63">
        <v>35612</v>
      </c>
      <c r="B35" s="63">
        <v>35643</v>
      </c>
      <c r="C35" s="67">
        <v>1.6</v>
      </c>
      <c r="D35" s="64">
        <f t="shared" si="0"/>
        <v>200.45</v>
      </c>
      <c r="E35" s="69"/>
      <c r="F35" s="69"/>
    </row>
    <row r="36" spans="1:6" ht="15.75">
      <c r="A36" s="63">
        <v>35643</v>
      </c>
      <c r="B36" s="63">
        <v>35674</v>
      </c>
      <c r="C36" s="67">
        <v>1.59</v>
      </c>
      <c r="D36" s="64">
        <f t="shared" si="0"/>
        <v>198.86</v>
      </c>
      <c r="E36" s="69"/>
      <c r="F36" s="69"/>
    </row>
    <row r="37" spans="1:6" ht="15.75">
      <c r="A37" s="63">
        <v>35674</v>
      </c>
      <c r="B37" s="63">
        <v>35704</v>
      </c>
      <c r="C37" s="67">
        <v>1.59</v>
      </c>
      <c r="D37" s="64">
        <f t="shared" si="0"/>
        <v>197.27</v>
      </c>
      <c r="E37" s="69"/>
      <c r="F37" s="69"/>
    </row>
    <row r="38" spans="1:6" ht="15.75">
      <c r="A38" s="63">
        <v>35704</v>
      </c>
      <c r="B38" s="63">
        <v>35735</v>
      </c>
      <c r="C38" s="67">
        <v>1.67</v>
      </c>
      <c r="D38" s="64">
        <f t="shared" si="0"/>
        <v>195.6</v>
      </c>
      <c r="E38" s="69"/>
      <c r="F38" s="69"/>
    </row>
    <row r="39" spans="1:6" ht="15.75">
      <c r="A39" s="63">
        <v>35735</v>
      </c>
      <c r="B39" s="63">
        <v>35765</v>
      </c>
      <c r="C39" s="67">
        <v>3.04</v>
      </c>
      <c r="D39" s="64">
        <f t="shared" si="0"/>
        <v>192.56</v>
      </c>
      <c r="E39" s="69"/>
      <c r="F39" s="69"/>
    </row>
    <row r="40" spans="1:6" ht="15.75">
      <c r="A40" s="63">
        <v>35765</v>
      </c>
      <c r="B40" s="63">
        <v>35796</v>
      </c>
      <c r="C40" s="67">
        <v>2.97</v>
      </c>
      <c r="D40" s="64">
        <f t="shared" si="0"/>
        <v>189.59</v>
      </c>
      <c r="E40" s="69"/>
      <c r="F40" s="69"/>
    </row>
    <row r="41" spans="1:6" ht="15.75">
      <c r="A41" s="63">
        <v>35796</v>
      </c>
      <c r="B41" s="63">
        <v>35827</v>
      </c>
      <c r="C41" s="67">
        <v>2.67</v>
      </c>
      <c r="D41" s="64">
        <f t="shared" si="0"/>
        <v>186.92</v>
      </c>
      <c r="E41" s="69"/>
      <c r="F41" s="69"/>
    </row>
    <row r="42" spans="1:6" ht="15.75">
      <c r="A42" s="63">
        <v>35827</v>
      </c>
      <c r="B42" s="63">
        <v>35855</v>
      </c>
      <c r="C42" s="67">
        <v>2.13</v>
      </c>
      <c r="D42" s="64">
        <f t="shared" si="0"/>
        <v>184.79</v>
      </c>
      <c r="E42" s="69"/>
      <c r="F42" s="69"/>
    </row>
    <row r="43" spans="1:6" ht="15.75">
      <c r="A43" s="63">
        <v>35855</v>
      </c>
      <c r="B43" s="63">
        <v>35886</v>
      </c>
      <c r="C43" s="67">
        <v>2.2</v>
      </c>
      <c r="D43" s="64">
        <f t="shared" si="0"/>
        <v>182.59</v>
      </c>
      <c r="E43" s="69"/>
      <c r="F43" s="69"/>
    </row>
    <row r="44" spans="1:6" ht="15.75">
      <c r="A44" s="63">
        <v>35886</v>
      </c>
      <c r="B44" s="63">
        <v>35916</v>
      </c>
      <c r="C44" s="67">
        <v>1.71</v>
      </c>
      <c r="D44" s="64">
        <f t="shared" si="0"/>
        <v>180.88</v>
      </c>
      <c r="E44" s="69"/>
      <c r="F44" s="69"/>
    </row>
    <row r="45" spans="1:6" ht="15.75">
      <c r="A45" s="63">
        <v>35916</v>
      </c>
      <c r="B45" s="63">
        <v>35947</v>
      </c>
      <c r="C45" s="67">
        <v>1.63</v>
      </c>
      <c r="D45" s="64">
        <f t="shared" si="0"/>
        <v>179.25</v>
      </c>
      <c r="E45" s="69"/>
      <c r="F45" s="69"/>
    </row>
    <row r="46" spans="1:6" ht="15.75">
      <c r="A46" s="63">
        <v>35947</v>
      </c>
      <c r="B46" s="63">
        <v>35977</v>
      </c>
      <c r="C46" s="67">
        <v>1.6</v>
      </c>
      <c r="D46" s="64">
        <f t="shared" si="0"/>
        <v>177.65</v>
      </c>
      <c r="E46" s="69"/>
      <c r="F46" s="69"/>
    </row>
    <row r="47" spans="1:6" ht="15.75">
      <c r="A47" s="63">
        <v>35977</v>
      </c>
      <c r="B47" s="63">
        <v>36008</v>
      </c>
      <c r="C47" s="67">
        <v>1.7</v>
      </c>
      <c r="D47" s="64">
        <f t="shared" si="0"/>
        <v>175.95</v>
      </c>
      <c r="E47" s="69"/>
      <c r="F47" s="69"/>
    </row>
    <row r="48" spans="1:6" ht="15.75">
      <c r="A48" s="63">
        <v>36008</v>
      </c>
      <c r="B48" s="63">
        <v>36039</v>
      </c>
      <c r="C48" s="67">
        <v>1.48</v>
      </c>
      <c r="D48" s="64">
        <f t="shared" si="0"/>
        <v>174.47</v>
      </c>
      <c r="E48" s="69"/>
      <c r="F48" s="69"/>
    </row>
    <row r="49" spans="1:6" ht="15.75">
      <c r="A49" s="63">
        <v>36039</v>
      </c>
      <c r="B49" s="63">
        <v>36069</v>
      </c>
      <c r="C49" s="67">
        <v>2.49</v>
      </c>
      <c r="D49" s="64">
        <f t="shared" si="0"/>
        <v>171.98</v>
      </c>
      <c r="E49" s="69"/>
      <c r="F49" s="69"/>
    </row>
    <row r="50" spans="1:6" ht="15.75">
      <c r="A50" s="63">
        <v>36069</v>
      </c>
      <c r="B50" s="63">
        <v>36100</v>
      </c>
      <c r="C50" s="67">
        <v>2.94</v>
      </c>
      <c r="D50" s="64">
        <f t="shared" si="0"/>
        <v>169.04</v>
      </c>
      <c r="E50" s="69"/>
      <c r="F50" s="69"/>
    </row>
    <row r="51" spans="1:6" ht="15.75">
      <c r="A51" s="63">
        <v>36100</v>
      </c>
      <c r="B51" s="63">
        <v>36130</v>
      </c>
      <c r="C51" s="67">
        <v>2.63</v>
      </c>
      <c r="D51" s="64">
        <f t="shared" si="0"/>
        <v>166.41</v>
      </c>
      <c r="E51" s="69"/>
      <c r="F51" s="69"/>
    </row>
    <row r="52" spans="1:6" ht="15.75">
      <c r="A52" s="63">
        <v>36130</v>
      </c>
      <c r="B52" s="63">
        <v>36161</v>
      </c>
      <c r="C52" s="67">
        <v>2.4</v>
      </c>
      <c r="D52" s="64">
        <f t="shared" si="0"/>
        <v>164.01</v>
      </c>
      <c r="E52" s="69"/>
      <c r="F52" s="69"/>
    </row>
    <row r="53" spans="1:6" ht="15.75">
      <c r="A53" s="63">
        <v>36161</v>
      </c>
      <c r="B53" s="63">
        <v>36192</v>
      </c>
      <c r="C53" s="67">
        <v>2.18</v>
      </c>
      <c r="D53" s="64">
        <f t="shared" si="0"/>
        <v>161.83</v>
      </c>
      <c r="E53" s="69"/>
      <c r="F53" s="69"/>
    </row>
    <row r="54" spans="1:6" ht="15.75">
      <c r="A54" s="63">
        <v>36192</v>
      </c>
      <c r="B54" s="63">
        <v>36220</v>
      </c>
      <c r="C54" s="67">
        <v>2.38</v>
      </c>
      <c r="D54" s="64">
        <f t="shared" si="0"/>
        <v>159.45</v>
      </c>
      <c r="E54" s="69"/>
      <c r="F54" s="69"/>
    </row>
    <row r="55" spans="1:6" ht="15.75">
      <c r="A55" s="63">
        <v>36220</v>
      </c>
      <c r="B55" s="63">
        <v>36251</v>
      </c>
      <c r="C55" s="67">
        <v>3.33</v>
      </c>
      <c r="D55" s="64">
        <f t="shared" si="0"/>
        <v>156.12</v>
      </c>
      <c r="E55" s="69"/>
      <c r="F55" s="69"/>
    </row>
    <row r="56" spans="1:6" ht="15.75">
      <c r="A56" s="63">
        <v>36251</v>
      </c>
      <c r="B56" s="63">
        <v>36281</v>
      </c>
      <c r="C56" s="67">
        <v>2.35</v>
      </c>
      <c r="D56" s="64">
        <f t="shared" si="0"/>
        <v>153.77</v>
      </c>
      <c r="E56" s="69"/>
      <c r="F56" s="69"/>
    </row>
    <row r="57" spans="1:6" ht="15.75">
      <c r="A57" s="63">
        <v>36281</v>
      </c>
      <c r="B57" s="63">
        <v>36312</v>
      </c>
      <c r="C57" s="67">
        <v>2.02</v>
      </c>
      <c r="D57" s="64">
        <f t="shared" si="0"/>
        <v>151.75</v>
      </c>
      <c r="E57" s="69"/>
      <c r="F57" s="69"/>
    </row>
    <row r="58" spans="1:6" ht="15.75">
      <c r="A58" s="63">
        <v>36312</v>
      </c>
      <c r="B58" s="63">
        <v>36342</v>
      </c>
      <c r="C58" s="67">
        <v>1.67</v>
      </c>
      <c r="D58" s="64">
        <f t="shared" si="0"/>
        <v>150.08</v>
      </c>
      <c r="E58" s="69"/>
      <c r="F58" s="69"/>
    </row>
    <row r="59" spans="1:6" ht="15.75">
      <c r="A59" s="63">
        <v>36342</v>
      </c>
      <c r="B59" s="63">
        <v>36373</v>
      </c>
      <c r="C59" s="67">
        <v>1.66</v>
      </c>
      <c r="D59" s="64">
        <f t="shared" si="0"/>
        <v>148.42</v>
      </c>
      <c r="E59" s="69"/>
      <c r="F59" s="69"/>
    </row>
    <row r="60" spans="1:6" ht="15.75">
      <c r="A60" s="63">
        <v>36373</v>
      </c>
      <c r="B60" s="63">
        <v>36404</v>
      </c>
      <c r="C60" s="67">
        <v>1.57</v>
      </c>
      <c r="D60" s="64">
        <f t="shared" si="0"/>
        <v>146.85</v>
      </c>
      <c r="E60" s="69"/>
      <c r="F60" s="69"/>
    </row>
    <row r="61" spans="1:6" ht="15.75">
      <c r="A61" s="63">
        <v>36404</v>
      </c>
      <c r="B61" s="63">
        <v>36434</v>
      </c>
      <c r="C61" s="67">
        <v>1.49</v>
      </c>
      <c r="D61" s="64">
        <f t="shared" si="0"/>
        <v>145.36</v>
      </c>
      <c r="E61" s="69"/>
      <c r="F61" s="69"/>
    </row>
    <row r="62" spans="1:6" ht="15.75">
      <c r="A62" s="63">
        <v>36434</v>
      </c>
      <c r="B62" s="63">
        <v>36465</v>
      </c>
      <c r="C62" s="67">
        <v>1.38</v>
      </c>
      <c r="D62" s="64">
        <f t="shared" si="0"/>
        <v>143.98</v>
      </c>
      <c r="E62" s="69"/>
      <c r="F62" s="69"/>
    </row>
    <row r="63" spans="1:6" ht="15.75">
      <c r="A63" s="63">
        <v>36465</v>
      </c>
      <c r="B63" s="63">
        <v>36495</v>
      </c>
      <c r="C63" s="67">
        <v>1.39</v>
      </c>
      <c r="D63" s="64">
        <f t="shared" si="0"/>
        <v>142.59</v>
      </c>
      <c r="E63" s="69"/>
      <c r="F63" s="69"/>
    </row>
    <row r="64" spans="1:6" ht="15.75">
      <c r="A64" s="63">
        <v>36495</v>
      </c>
      <c r="B64" s="63">
        <v>36526</v>
      </c>
      <c r="C64" s="67">
        <v>1.6</v>
      </c>
      <c r="D64" s="64">
        <f t="shared" si="0"/>
        <v>140.99</v>
      </c>
      <c r="E64" s="69"/>
      <c r="F64" s="69"/>
    </row>
    <row r="65" spans="1:6" ht="15.75">
      <c r="A65" s="63">
        <v>36526</v>
      </c>
      <c r="B65" s="63">
        <v>36557</v>
      </c>
      <c r="C65" s="67">
        <v>1.46</v>
      </c>
      <c r="D65" s="64">
        <f t="shared" si="0"/>
        <v>139.53</v>
      </c>
      <c r="E65" s="69"/>
      <c r="F65" s="69"/>
    </row>
    <row r="66" spans="1:6" ht="15.75">
      <c r="A66" s="63">
        <v>36557</v>
      </c>
      <c r="B66" s="63">
        <v>36586</v>
      </c>
      <c r="C66" s="67">
        <v>1.45</v>
      </c>
      <c r="D66" s="64">
        <f t="shared" si="0"/>
        <v>138.08</v>
      </c>
      <c r="E66" s="69"/>
      <c r="F66" s="69"/>
    </row>
    <row r="67" spans="1:6" ht="15.75">
      <c r="A67" s="63">
        <v>36586</v>
      </c>
      <c r="B67" s="63">
        <v>36617</v>
      </c>
      <c r="C67" s="67">
        <v>1.45</v>
      </c>
      <c r="D67" s="64">
        <f t="shared" si="0"/>
        <v>136.63</v>
      </c>
      <c r="E67" s="69"/>
      <c r="F67" s="69"/>
    </row>
    <row r="68" spans="1:6" ht="15.75">
      <c r="A68" s="63">
        <v>36617</v>
      </c>
      <c r="B68" s="63">
        <v>36647</v>
      </c>
      <c r="C68" s="67">
        <v>1.3</v>
      </c>
      <c r="D68" s="64">
        <f t="shared" si="0"/>
        <v>135.33</v>
      </c>
      <c r="E68" s="69"/>
      <c r="F68" s="69"/>
    </row>
    <row r="69" spans="1:6" ht="15.75">
      <c r="A69" s="63">
        <v>36647</v>
      </c>
      <c r="B69" s="63">
        <v>36678</v>
      </c>
      <c r="C69" s="67">
        <v>1.49</v>
      </c>
      <c r="D69" s="64">
        <f t="shared" si="0"/>
        <v>133.84</v>
      </c>
      <c r="E69" s="69"/>
      <c r="F69" s="69"/>
    </row>
    <row r="70" spans="1:6" ht="15.75">
      <c r="A70" s="63">
        <v>36678</v>
      </c>
      <c r="B70" s="63">
        <v>36708</v>
      </c>
      <c r="C70" s="67">
        <v>1.39</v>
      </c>
      <c r="D70" s="64">
        <f t="shared" si="0"/>
        <v>132.45</v>
      </c>
      <c r="E70" s="69"/>
      <c r="F70" s="69"/>
    </row>
    <row r="71" spans="1:6" ht="15.75">
      <c r="A71" s="63">
        <v>36708</v>
      </c>
      <c r="B71" s="63">
        <v>36739</v>
      </c>
      <c r="C71" s="67">
        <v>1.31</v>
      </c>
      <c r="D71" s="64">
        <f aca="true" t="shared" si="1" ref="D71:D134">ROUND(D70-C71,2)</f>
        <v>131.14</v>
      </c>
      <c r="E71" s="69"/>
      <c r="F71" s="69"/>
    </row>
    <row r="72" spans="1:6" ht="15.75">
      <c r="A72" s="63">
        <v>36739</v>
      </c>
      <c r="B72" s="63">
        <v>36770</v>
      </c>
      <c r="C72" s="67">
        <v>1.41</v>
      </c>
      <c r="D72" s="64">
        <f t="shared" si="1"/>
        <v>129.73</v>
      </c>
      <c r="E72" s="69"/>
      <c r="F72" s="69"/>
    </row>
    <row r="73" spans="1:6" ht="15.75">
      <c r="A73" s="63">
        <v>36770</v>
      </c>
      <c r="B73" s="63">
        <v>36800</v>
      </c>
      <c r="C73" s="67">
        <v>1.22</v>
      </c>
      <c r="D73" s="64">
        <f t="shared" si="1"/>
        <v>128.51</v>
      </c>
      <c r="E73" s="69"/>
      <c r="F73" s="69"/>
    </row>
    <row r="74" spans="1:6" ht="15.75">
      <c r="A74" s="63">
        <v>36800</v>
      </c>
      <c r="B74" s="63">
        <v>36831</v>
      </c>
      <c r="C74" s="67">
        <v>1.29</v>
      </c>
      <c r="D74" s="64">
        <f t="shared" si="1"/>
        <v>127.22</v>
      </c>
      <c r="E74" s="69"/>
      <c r="F74" s="69"/>
    </row>
    <row r="75" spans="1:6" ht="15.75">
      <c r="A75" s="63">
        <v>36831</v>
      </c>
      <c r="B75" s="63">
        <v>36861</v>
      </c>
      <c r="C75" s="67">
        <v>1.22</v>
      </c>
      <c r="D75" s="64">
        <f t="shared" si="1"/>
        <v>126</v>
      </c>
      <c r="E75" s="69"/>
      <c r="F75" s="69"/>
    </row>
    <row r="76" spans="1:6" ht="15.75">
      <c r="A76" s="63">
        <v>36861</v>
      </c>
      <c r="B76" s="63">
        <v>36892</v>
      </c>
      <c r="C76" s="67">
        <v>1.2</v>
      </c>
      <c r="D76" s="64">
        <f t="shared" si="1"/>
        <v>124.8</v>
      </c>
      <c r="E76" s="69"/>
      <c r="F76" s="69"/>
    </row>
    <row r="77" spans="1:6" ht="15.75">
      <c r="A77" s="63">
        <v>36892</v>
      </c>
      <c r="B77" s="63">
        <v>36923</v>
      </c>
      <c r="C77" s="67">
        <v>1.27</v>
      </c>
      <c r="D77" s="64">
        <f t="shared" si="1"/>
        <v>123.53</v>
      </c>
      <c r="E77" s="69"/>
      <c r="F77" s="69"/>
    </row>
    <row r="78" spans="1:6" ht="15.75">
      <c r="A78" s="63">
        <v>36923</v>
      </c>
      <c r="B78" s="63">
        <v>36951</v>
      </c>
      <c r="C78" s="67">
        <v>1.02</v>
      </c>
      <c r="D78" s="64">
        <f t="shared" si="1"/>
        <v>122.51</v>
      </c>
      <c r="E78" s="69"/>
      <c r="F78" s="69"/>
    </row>
    <row r="79" spans="1:6" ht="15.75">
      <c r="A79" s="63">
        <v>36951</v>
      </c>
      <c r="B79" s="63">
        <v>36982</v>
      </c>
      <c r="C79" s="67">
        <v>1.26</v>
      </c>
      <c r="D79" s="64">
        <f t="shared" si="1"/>
        <v>121.25</v>
      </c>
      <c r="E79" s="69"/>
      <c r="F79" s="69"/>
    </row>
    <row r="80" spans="1:6" ht="15.75">
      <c r="A80" s="63">
        <v>36982</v>
      </c>
      <c r="B80" s="63">
        <v>37012</v>
      </c>
      <c r="C80" s="67">
        <v>1.19</v>
      </c>
      <c r="D80" s="64">
        <f t="shared" si="1"/>
        <v>120.06</v>
      </c>
      <c r="E80" s="69"/>
      <c r="F80" s="69"/>
    </row>
    <row r="81" spans="1:6" ht="15.75">
      <c r="A81" s="63">
        <v>37012</v>
      </c>
      <c r="B81" s="63">
        <v>37043</v>
      </c>
      <c r="C81" s="67">
        <v>1.34</v>
      </c>
      <c r="D81" s="64">
        <f t="shared" si="1"/>
        <v>118.72</v>
      </c>
      <c r="E81" s="69"/>
      <c r="F81" s="69"/>
    </row>
    <row r="82" spans="1:6" ht="15.75">
      <c r="A82" s="63">
        <v>37043</v>
      </c>
      <c r="B82" s="63">
        <v>37073</v>
      </c>
      <c r="C82" s="67">
        <v>1.27</v>
      </c>
      <c r="D82" s="64">
        <f t="shared" si="1"/>
        <v>117.45</v>
      </c>
      <c r="E82" s="69"/>
      <c r="F82" s="69"/>
    </row>
    <row r="83" spans="1:6" ht="15.75">
      <c r="A83" s="63">
        <v>37073</v>
      </c>
      <c r="B83" s="63">
        <v>37104</v>
      </c>
      <c r="C83" s="67">
        <v>1.5</v>
      </c>
      <c r="D83" s="64">
        <f t="shared" si="1"/>
        <v>115.95</v>
      </c>
      <c r="E83" s="69"/>
      <c r="F83" s="69"/>
    </row>
    <row r="84" spans="1:6" ht="15.75">
      <c r="A84" s="63">
        <v>37104</v>
      </c>
      <c r="B84" s="63">
        <v>37135</v>
      </c>
      <c r="C84" s="67">
        <v>1.6</v>
      </c>
      <c r="D84" s="64">
        <f t="shared" si="1"/>
        <v>114.35</v>
      </c>
      <c r="E84" s="69"/>
      <c r="F84" s="69"/>
    </row>
    <row r="85" spans="1:6" ht="15.75">
      <c r="A85" s="63">
        <v>37135</v>
      </c>
      <c r="B85" s="63">
        <v>37165</v>
      </c>
      <c r="C85" s="67">
        <v>1.32</v>
      </c>
      <c r="D85" s="64">
        <f t="shared" si="1"/>
        <v>113.03</v>
      </c>
      <c r="E85" s="69"/>
      <c r="F85" s="69"/>
    </row>
    <row r="86" spans="1:6" ht="15.75">
      <c r="A86" s="63">
        <v>37165</v>
      </c>
      <c r="B86" s="63">
        <v>37196</v>
      </c>
      <c r="C86" s="67">
        <v>1.53</v>
      </c>
      <c r="D86" s="64">
        <f t="shared" si="1"/>
        <v>111.5</v>
      </c>
      <c r="E86" s="69"/>
      <c r="F86" s="69"/>
    </row>
    <row r="87" spans="1:6" ht="15.75">
      <c r="A87" s="63">
        <v>37196</v>
      </c>
      <c r="B87" s="63">
        <v>37226</v>
      </c>
      <c r="C87" s="67">
        <v>1.39</v>
      </c>
      <c r="D87" s="64">
        <f t="shared" si="1"/>
        <v>110.11</v>
      </c>
      <c r="E87" s="69"/>
      <c r="F87" s="69"/>
    </row>
    <row r="88" spans="1:6" ht="15.75">
      <c r="A88" s="63">
        <v>37226</v>
      </c>
      <c r="B88" s="63">
        <v>37257</v>
      </c>
      <c r="C88" s="67">
        <v>1.39</v>
      </c>
      <c r="D88" s="64">
        <f t="shared" si="1"/>
        <v>108.72</v>
      </c>
      <c r="E88" s="69"/>
      <c r="F88" s="69"/>
    </row>
    <row r="89" spans="1:6" ht="15.75">
      <c r="A89" s="63">
        <v>37257</v>
      </c>
      <c r="B89" s="63">
        <v>37288</v>
      </c>
      <c r="C89" s="67">
        <v>1.53</v>
      </c>
      <c r="D89" s="64">
        <f t="shared" si="1"/>
        <v>107.19</v>
      </c>
      <c r="E89" s="69"/>
      <c r="F89" s="69"/>
    </row>
    <row r="90" spans="1:6" ht="15.75">
      <c r="A90" s="63">
        <v>37288</v>
      </c>
      <c r="B90" s="63">
        <v>37316</v>
      </c>
      <c r="C90" s="67">
        <v>1.25</v>
      </c>
      <c r="D90" s="64">
        <f t="shared" si="1"/>
        <v>105.94</v>
      </c>
      <c r="E90" s="69"/>
      <c r="F90" s="69"/>
    </row>
    <row r="91" spans="1:6" ht="15.75">
      <c r="A91" s="63">
        <v>37316</v>
      </c>
      <c r="B91" s="63">
        <v>37347</v>
      </c>
      <c r="C91" s="67">
        <v>1.37</v>
      </c>
      <c r="D91" s="64">
        <f t="shared" si="1"/>
        <v>104.57</v>
      </c>
      <c r="E91" s="69"/>
      <c r="F91" s="69"/>
    </row>
    <row r="92" spans="1:6" ht="15.75">
      <c r="A92" s="63">
        <v>37347</v>
      </c>
      <c r="B92" s="63">
        <v>37377</v>
      </c>
      <c r="C92" s="67">
        <v>1.48</v>
      </c>
      <c r="D92" s="64">
        <f t="shared" si="1"/>
        <v>103.09</v>
      </c>
      <c r="E92" s="69"/>
      <c r="F92" s="69"/>
    </row>
    <row r="93" spans="1:6" ht="15.75">
      <c r="A93" s="63">
        <v>37377</v>
      </c>
      <c r="B93" s="63">
        <v>37408</v>
      </c>
      <c r="C93" s="67">
        <v>1.41</v>
      </c>
      <c r="D93" s="64">
        <f t="shared" si="1"/>
        <v>101.68</v>
      </c>
      <c r="E93" s="69"/>
      <c r="F93" s="69"/>
    </row>
    <row r="94" spans="1:6" ht="15.75">
      <c r="A94" s="63">
        <v>37408</v>
      </c>
      <c r="B94" s="63">
        <v>37438</v>
      </c>
      <c r="C94" s="67">
        <v>1.33</v>
      </c>
      <c r="D94" s="64">
        <f t="shared" si="1"/>
        <v>100.35</v>
      </c>
      <c r="E94" s="69"/>
      <c r="F94" s="69"/>
    </row>
    <row r="95" spans="1:6" ht="15.75">
      <c r="A95" s="63">
        <v>37438</v>
      </c>
      <c r="B95" s="63">
        <v>37469</v>
      </c>
      <c r="C95" s="67">
        <v>1.54</v>
      </c>
      <c r="D95" s="64">
        <f t="shared" si="1"/>
        <v>98.81</v>
      </c>
      <c r="E95" s="69"/>
      <c r="F95" s="69"/>
    </row>
    <row r="96" spans="1:6" ht="15.75">
      <c r="A96" s="63">
        <v>37469</v>
      </c>
      <c r="B96" s="63">
        <v>37500</v>
      </c>
      <c r="C96" s="67">
        <v>1.44</v>
      </c>
      <c r="D96" s="64">
        <f t="shared" si="1"/>
        <v>97.37</v>
      </c>
      <c r="E96" s="69"/>
      <c r="F96" s="69"/>
    </row>
    <row r="97" spans="1:6" ht="15.75">
      <c r="A97" s="63">
        <v>37500</v>
      </c>
      <c r="B97" s="63">
        <v>37530</v>
      </c>
      <c r="C97" s="67">
        <v>1.38</v>
      </c>
      <c r="D97" s="64">
        <f t="shared" si="1"/>
        <v>95.99</v>
      </c>
      <c r="E97" s="69"/>
      <c r="F97" s="69"/>
    </row>
    <row r="98" spans="1:6" ht="15.75">
      <c r="A98" s="63">
        <v>37530</v>
      </c>
      <c r="B98" s="63">
        <v>37561</v>
      </c>
      <c r="C98" s="67">
        <v>1.65</v>
      </c>
      <c r="D98" s="64">
        <f t="shared" si="1"/>
        <v>94.34</v>
      </c>
      <c r="E98" s="69"/>
      <c r="F98" s="69"/>
    </row>
    <row r="99" spans="1:6" ht="15.75">
      <c r="A99" s="63">
        <v>37561</v>
      </c>
      <c r="B99" s="63">
        <v>37591</v>
      </c>
      <c r="C99" s="67">
        <v>1.54</v>
      </c>
      <c r="D99" s="64">
        <f t="shared" si="1"/>
        <v>92.8</v>
      </c>
      <c r="E99" s="69"/>
      <c r="F99" s="69"/>
    </row>
    <row r="100" spans="1:6" ht="15.75">
      <c r="A100" s="63">
        <v>37591</v>
      </c>
      <c r="B100" s="63">
        <v>37622</v>
      </c>
      <c r="C100" s="67">
        <v>1.74</v>
      </c>
      <c r="D100" s="64">
        <f t="shared" si="1"/>
        <v>91.06</v>
      </c>
      <c r="E100" s="69"/>
      <c r="F100" s="69"/>
    </row>
    <row r="101" spans="1:6" ht="15.75">
      <c r="A101" s="63">
        <v>37622</v>
      </c>
      <c r="B101" s="63">
        <v>37653</v>
      </c>
      <c r="C101" s="67">
        <v>1.97</v>
      </c>
      <c r="D101" s="64">
        <f t="shared" si="1"/>
        <v>89.09</v>
      </c>
      <c r="E101" s="69"/>
      <c r="F101" s="69"/>
    </row>
    <row r="102" spans="1:6" ht="15.75">
      <c r="A102" s="63">
        <v>37653</v>
      </c>
      <c r="B102" s="63">
        <v>37681</v>
      </c>
      <c r="C102" s="67">
        <v>1.83</v>
      </c>
      <c r="D102" s="64">
        <f t="shared" si="1"/>
        <v>87.26</v>
      </c>
      <c r="E102" s="69"/>
      <c r="F102" s="69"/>
    </row>
    <row r="103" spans="1:6" ht="15.75">
      <c r="A103" s="63">
        <v>37681</v>
      </c>
      <c r="B103" s="63">
        <v>37712</v>
      </c>
      <c r="C103" s="67">
        <v>1.78</v>
      </c>
      <c r="D103" s="64">
        <f t="shared" si="1"/>
        <v>85.48</v>
      </c>
      <c r="E103" s="69"/>
      <c r="F103" s="69"/>
    </row>
    <row r="104" spans="1:6" ht="15.75">
      <c r="A104" s="63">
        <v>37712</v>
      </c>
      <c r="B104" s="63">
        <v>37742</v>
      </c>
      <c r="C104" s="67">
        <v>1.87</v>
      </c>
      <c r="D104" s="64">
        <f t="shared" si="1"/>
        <v>83.61</v>
      </c>
      <c r="E104" s="69"/>
      <c r="F104" s="69"/>
    </row>
    <row r="105" spans="1:6" ht="15.75">
      <c r="A105" s="63">
        <v>37742</v>
      </c>
      <c r="B105" s="63">
        <v>37773</v>
      </c>
      <c r="C105" s="67">
        <v>1.97</v>
      </c>
      <c r="D105" s="64">
        <f t="shared" si="1"/>
        <v>81.64</v>
      </c>
      <c r="E105" s="69"/>
      <c r="F105" s="69"/>
    </row>
    <row r="106" spans="1:6" ht="15.75">
      <c r="A106" s="63">
        <v>37773</v>
      </c>
      <c r="B106" s="63">
        <v>37803</v>
      </c>
      <c r="C106" s="67">
        <v>1.86</v>
      </c>
      <c r="D106" s="64">
        <f t="shared" si="1"/>
        <v>79.78</v>
      </c>
      <c r="E106" s="69"/>
      <c r="F106" s="69"/>
    </row>
    <row r="107" spans="1:6" ht="15.75">
      <c r="A107" s="63">
        <v>37803</v>
      </c>
      <c r="B107" s="63">
        <v>37834</v>
      </c>
      <c r="C107" s="67">
        <v>2.08</v>
      </c>
      <c r="D107" s="64">
        <f t="shared" si="1"/>
        <v>77.7</v>
      </c>
      <c r="E107" s="69"/>
      <c r="F107" s="69"/>
    </row>
    <row r="108" spans="1:6" ht="15.75">
      <c r="A108" s="63">
        <v>37834</v>
      </c>
      <c r="B108" s="63">
        <v>37865</v>
      </c>
      <c r="C108" s="67">
        <v>1.77</v>
      </c>
      <c r="D108" s="64">
        <f t="shared" si="1"/>
        <v>75.93</v>
      </c>
      <c r="E108" s="69"/>
      <c r="F108" s="69"/>
    </row>
    <row r="109" spans="1:6" ht="15.75">
      <c r="A109" s="63">
        <v>37865</v>
      </c>
      <c r="B109" s="63">
        <v>37895</v>
      </c>
      <c r="C109" s="67">
        <v>1.68</v>
      </c>
      <c r="D109" s="64">
        <f t="shared" si="1"/>
        <v>74.25</v>
      </c>
      <c r="E109" s="69"/>
      <c r="F109" s="69"/>
    </row>
    <row r="110" spans="1:6" ht="15.75">
      <c r="A110" s="63">
        <v>37895</v>
      </c>
      <c r="B110" s="63">
        <v>37926</v>
      </c>
      <c r="C110" s="67">
        <v>1.64</v>
      </c>
      <c r="D110" s="64">
        <f t="shared" si="1"/>
        <v>72.61</v>
      </c>
      <c r="E110" s="69"/>
      <c r="F110" s="69"/>
    </row>
    <row r="111" spans="1:6" ht="15.75">
      <c r="A111" s="63">
        <v>37926</v>
      </c>
      <c r="B111" s="63">
        <v>37956</v>
      </c>
      <c r="C111" s="67">
        <v>1.34</v>
      </c>
      <c r="D111" s="64">
        <f t="shared" si="1"/>
        <v>71.27</v>
      </c>
      <c r="E111" s="69"/>
      <c r="F111" s="69"/>
    </row>
    <row r="112" spans="1:6" ht="15.75">
      <c r="A112" s="63">
        <v>37956</v>
      </c>
      <c r="B112" s="63">
        <v>37987</v>
      </c>
      <c r="C112" s="67">
        <v>1.37</v>
      </c>
      <c r="D112" s="64">
        <f t="shared" si="1"/>
        <v>69.9</v>
      </c>
      <c r="E112" s="69"/>
      <c r="F112" s="69"/>
    </row>
    <row r="113" spans="1:6" ht="15.75">
      <c r="A113" s="63">
        <v>37987</v>
      </c>
      <c r="B113" s="63">
        <v>38018</v>
      </c>
      <c r="C113" s="67">
        <v>1.27</v>
      </c>
      <c r="D113" s="64">
        <f t="shared" si="1"/>
        <v>68.63</v>
      </c>
      <c r="E113" s="69"/>
      <c r="F113" s="69"/>
    </row>
    <row r="114" spans="1:6" ht="15.75">
      <c r="A114" s="63">
        <v>38018</v>
      </c>
      <c r="B114" s="63">
        <v>38047</v>
      </c>
      <c r="C114" s="67">
        <v>1.08</v>
      </c>
      <c r="D114" s="64">
        <f t="shared" si="1"/>
        <v>67.55</v>
      </c>
      <c r="E114" s="69"/>
      <c r="F114" s="69"/>
    </row>
    <row r="115" spans="1:6" ht="15.75">
      <c r="A115" s="63">
        <v>38047</v>
      </c>
      <c r="B115" s="63">
        <v>38078</v>
      </c>
      <c r="C115" s="67">
        <v>1.38</v>
      </c>
      <c r="D115" s="64">
        <f t="shared" si="1"/>
        <v>66.17</v>
      </c>
      <c r="E115" s="69"/>
      <c r="F115" s="69"/>
    </row>
    <row r="116" spans="1:6" ht="15.75">
      <c r="A116" s="63">
        <v>38078</v>
      </c>
      <c r="B116" s="63">
        <v>38108</v>
      </c>
      <c r="C116" s="67">
        <v>1.18</v>
      </c>
      <c r="D116" s="64">
        <f t="shared" si="1"/>
        <v>64.99</v>
      </c>
      <c r="E116" s="69"/>
      <c r="F116" s="69"/>
    </row>
    <row r="117" spans="1:6" ht="15.75">
      <c r="A117" s="63">
        <v>38108</v>
      </c>
      <c r="B117" s="63">
        <v>38139</v>
      </c>
      <c r="C117" s="95">
        <v>1.23</v>
      </c>
      <c r="D117" s="64">
        <f t="shared" si="1"/>
        <v>63.76</v>
      </c>
      <c r="E117" s="69"/>
      <c r="F117" s="69"/>
    </row>
    <row r="118" spans="1:6" ht="15.75">
      <c r="A118" s="63">
        <v>38139</v>
      </c>
      <c r="B118" s="63">
        <v>38169</v>
      </c>
      <c r="C118" s="95">
        <v>1.23</v>
      </c>
      <c r="D118" s="64">
        <f t="shared" si="1"/>
        <v>62.53</v>
      </c>
      <c r="E118" s="69"/>
      <c r="F118" s="69"/>
    </row>
    <row r="119" spans="1:6" ht="15.75">
      <c r="A119" s="63">
        <v>38169</v>
      </c>
      <c r="B119" s="63">
        <v>38200</v>
      </c>
      <c r="C119" s="95">
        <v>1.29</v>
      </c>
      <c r="D119" s="64">
        <f t="shared" si="1"/>
        <v>61.24</v>
      </c>
      <c r="E119" s="69"/>
      <c r="F119" s="69"/>
    </row>
    <row r="120" spans="1:6" ht="15.75">
      <c r="A120" s="63">
        <v>38200</v>
      </c>
      <c r="B120" s="63">
        <v>38231</v>
      </c>
      <c r="C120" s="95">
        <v>1.29</v>
      </c>
      <c r="D120" s="64">
        <f t="shared" si="1"/>
        <v>59.95</v>
      </c>
      <c r="E120" s="69"/>
      <c r="F120" s="69"/>
    </row>
    <row r="121" spans="1:6" ht="15.75">
      <c r="A121" s="63">
        <v>38231</v>
      </c>
      <c r="B121" s="63">
        <v>38261</v>
      </c>
      <c r="C121" s="95">
        <v>1.25</v>
      </c>
      <c r="D121" s="64">
        <f t="shared" si="1"/>
        <v>58.7</v>
      </c>
      <c r="E121" s="69"/>
      <c r="F121" s="69"/>
    </row>
    <row r="122" spans="1:6" ht="15.75">
      <c r="A122" s="63">
        <v>38261</v>
      </c>
      <c r="B122" s="63">
        <v>38292</v>
      </c>
      <c r="C122" s="95">
        <v>1.21</v>
      </c>
      <c r="D122" s="64">
        <f t="shared" si="1"/>
        <v>57.49</v>
      </c>
      <c r="E122" s="69"/>
      <c r="F122" s="69"/>
    </row>
    <row r="123" spans="1:6" ht="15.75">
      <c r="A123" s="63">
        <v>38292</v>
      </c>
      <c r="B123" s="63">
        <v>38322</v>
      </c>
      <c r="C123" s="95">
        <v>1.25</v>
      </c>
      <c r="D123" s="64">
        <f t="shared" si="1"/>
        <v>56.24</v>
      </c>
      <c r="E123" s="69"/>
      <c r="F123" s="69"/>
    </row>
    <row r="124" spans="1:6" ht="15.75">
      <c r="A124" s="63">
        <v>38322</v>
      </c>
      <c r="B124" s="63">
        <v>38353</v>
      </c>
      <c r="C124" s="95">
        <v>1.48</v>
      </c>
      <c r="D124" s="64">
        <f t="shared" si="1"/>
        <v>54.76</v>
      </c>
      <c r="E124" s="69"/>
      <c r="F124" s="69"/>
    </row>
    <row r="125" spans="1:6" ht="15.75">
      <c r="A125" s="63">
        <v>38353</v>
      </c>
      <c r="B125" s="63">
        <v>38384</v>
      </c>
      <c r="C125" s="95">
        <v>1.38</v>
      </c>
      <c r="D125" s="64">
        <f t="shared" si="1"/>
        <v>53.38</v>
      </c>
      <c r="E125" s="69"/>
      <c r="F125" s="69"/>
    </row>
    <row r="126" spans="1:6" ht="15.75">
      <c r="A126" s="63">
        <v>38384</v>
      </c>
      <c r="B126" s="63">
        <v>38412</v>
      </c>
      <c r="C126" s="95">
        <v>1.22</v>
      </c>
      <c r="D126" s="64">
        <f t="shared" si="1"/>
        <v>52.16</v>
      </c>
      <c r="E126" s="69"/>
      <c r="F126" s="69"/>
    </row>
    <row r="127" spans="1:6" ht="15.75">
      <c r="A127" s="63">
        <v>38412</v>
      </c>
      <c r="B127" s="63">
        <v>38443</v>
      </c>
      <c r="C127" s="95">
        <v>1.53</v>
      </c>
      <c r="D127" s="64">
        <f t="shared" si="1"/>
        <v>50.63</v>
      </c>
      <c r="E127" s="69"/>
      <c r="F127" s="69"/>
    </row>
    <row r="128" spans="1:6" ht="15.75">
      <c r="A128" s="63">
        <v>38443</v>
      </c>
      <c r="B128" s="63">
        <v>38473</v>
      </c>
      <c r="C128" s="95">
        <v>1.41</v>
      </c>
      <c r="D128" s="64">
        <f t="shared" si="1"/>
        <v>49.22</v>
      </c>
      <c r="E128" s="69"/>
      <c r="F128" s="69"/>
    </row>
    <row r="129" spans="1:7" ht="15.75">
      <c r="A129" s="63">
        <v>38473</v>
      </c>
      <c r="B129" s="63">
        <v>38504</v>
      </c>
      <c r="C129" s="95">
        <v>1.5</v>
      </c>
      <c r="D129" s="64">
        <f t="shared" si="1"/>
        <v>47.72</v>
      </c>
      <c r="E129" s="69"/>
      <c r="F129" s="69"/>
      <c r="G129" s="117"/>
    </row>
    <row r="130" spans="1:6" ht="15.75">
      <c r="A130" s="63">
        <v>38504</v>
      </c>
      <c r="B130" s="63">
        <v>38534</v>
      </c>
      <c r="C130" s="95">
        <v>1.59</v>
      </c>
      <c r="D130" s="64">
        <f t="shared" si="1"/>
        <v>46.13</v>
      </c>
      <c r="E130" s="69"/>
      <c r="F130" s="69"/>
    </row>
    <row r="131" spans="1:6" ht="15.75">
      <c r="A131" s="63">
        <v>38534</v>
      </c>
      <c r="B131" s="63">
        <v>38565</v>
      </c>
      <c r="C131" s="95">
        <v>1.51</v>
      </c>
      <c r="D131" s="64">
        <f t="shared" si="1"/>
        <v>44.62</v>
      </c>
      <c r="E131" s="69"/>
      <c r="F131" s="69"/>
    </row>
    <row r="132" spans="1:6" ht="15.75">
      <c r="A132" s="63">
        <v>38565</v>
      </c>
      <c r="B132" s="63">
        <v>38596</v>
      </c>
      <c r="C132" s="95">
        <v>1.66</v>
      </c>
      <c r="D132" s="64">
        <f t="shared" si="1"/>
        <v>42.96</v>
      </c>
      <c r="E132" s="69"/>
      <c r="F132" s="69"/>
    </row>
    <row r="133" spans="1:6" ht="15.75">
      <c r="A133" s="63">
        <v>38596</v>
      </c>
      <c r="B133" s="63">
        <v>38626</v>
      </c>
      <c r="C133" s="95">
        <v>1.5</v>
      </c>
      <c r="D133" s="64">
        <f t="shared" si="1"/>
        <v>41.46</v>
      </c>
      <c r="E133" s="69"/>
      <c r="F133" s="69"/>
    </row>
    <row r="134" spans="1:6" ht="15.75">
      <c r="A134" s="63">
        <v>38626</v>
      </c>
      <c r="B134" s="63">
        <v>38657</v>
      </c>
      <c r="C134" s="95">
        <v>1.41</v>
      </c>
      <c r="D134" s="64">
        <f t="shared" si="1"/>
        <v>40.05</v>
      </c>
      <c r="E134" s="69"/>
      <c r="F134" s="69"/>
    </row>
    <row r="135" spans="1:6" ht="15.75">
      <c r="A135" s="63">
        <v>38657</v>
      </c>
      <c r="B135" s="63">
        <v>38687</v>
      </c>
      <c r="C135" s="95">
        <v>1.38</v>
      </c>
      <c r="D135" s="64">
        <f aca="true" t="shared" si="2" ref="D135:D172">ROUND(D134-C135,2)</f>
        <v>38.67</v>
      </c>
      <c r="E135" s="69"/>
      <c r="F135" s="69"/>
    </row>
    <row r="136" spans="1:6" ht="15.75">
      <c r="A136" s="63">
        <v>38687</v>
      </c>
      <c r="B136" s="63">
        <v>38718</v>
      </c>
      <c r="C136" s="95">
        <v>1.47</v>
      </c>
      <c r="D136" s="64">
        <f t="shared" si="2"/>
        <v>37.2</v>
      </c>
      <c r="E136" s="69"/>
      <c r="F136" s="69"/>
    </row>
    <row r="137" spans="1:6" ht="15.75">
      <c r="A137" s="63">
        <v>38718</v>
      </c>
      <c r="B137" s="63">
        <v>38749</v>
      </c>
      <c r="C137" s="95">
        <v>1.43</v>
      </c>
      <c r="D137" s="64">
        <f t="shared" si="2"/>
        <v>35.77</v>
      </c>
      <c r="E137" s="69"/>
      <c r="F137" s="69"/>
    </row>
    <row r="138" spans="1:6" ht="15.75">
      <c r="A138" s="63">
        <v>38749</v>
      </c>
      <c r="B138" s="63">
        <v>38777</v>
      </c>
      <c r="C138" s="95">
        <v>1.15</v>
      </c>
      <c r="D138" s="64">
        <f t="shared" si="2"/>
        <v>34.62</v>
      </c>
      <c r="E138" s="69"/>
      <c r="F138" s="69"/>
    </row>
    <row r="139" spans="1:6" ht="15.75">
      <c r="A139" s="63">
        <v>38777</v>
      </c>
      <c r="B139" s="63">
        <v>38808</v>
      </c>
      <c r="C139" s="95">
        <v>1.42</v>
      </c>
      <c r="D139" s="64">
        <f t="shared" si="2"/>
        <v>33.2</v>
      </c>
      <c r="E139" s="69"/>
      <c r="F139" s="69"/>
    </row>
    <row r="140" spans="1:6" ht="15.75">
      <c r="A140" s="63">
        <v>38808</v>
      </c>
      <c r="B140" s="63">
        <v>38838</v>
      </c>
      <c r="C140" s="95">
        <v>1.08</v>
      </c>
      <c r="D140" s="64">
        <f t="shared" si="2"/>
        <v>32.12</v>
      </c>
      <c r="E140" s="69"/>
      <c r="F140" s="69"/>
    </row>
    <row r="141" spans="1:6" ht="15.75">
      <c r="A141" s="63">
        <v>38838</v>
      </c>
      <c r="B141" s="63">
        <v>38869</v>
      </c>
      <c r="C141" s="95">
        <v>1.28</v>
      </c>
      <c r="D141" s="64">
        <f t="shared" si="2"/>
        <v>30.84</v>
      </c>
      <c r="E141" s="69"/>
      <c r="F141" s="69"/>
    </row>
    <row r="142" spans="1:6" ht="15.75">
      <c r="A142" s="63">
        <v>38869</v>
      </c>
      <c r="B142" s="63">
        <v>38899</v>
      </c>
      <c r="C142" s="95">
        <v>1.18</v>
      </c>
      <c r="D142" s="64">
        <f t="shared" si="2"/>
        <v>29.66</v>
      </c>
      <c r="E142" s="69"/>
      <c r="F142" s="69"/>
    </row>
    <row r="143" spans="1:6" ht="15.75">
      <c r="A143" s="63">
        <v>38899</v>
      </c>
      <c r="B143" s="63">
        <v>38930</v>
      </c>
      <c r="C143" s="95">
        <v>1.17</v>
      </c>
      <c r="D143" s="64">
        <f t="shared" si="2"/>
        <v>28.49</v>
      </c>
      <c r="E143" s="69"/>
      <c r="F143" s="69"/>
    </row>
    <row r="144" spans="1:6" ht="15.75">
      <c r="A144" s="63">
        <v>38930</v>
      </c>
      <c r="B144" s="63">
        <v>38961</v>
      </c>
      <c r="C144" s="67">
        <v>1.26</v>
      </c>
      <c r="D144" s="64">
        <f t="shared" si="2"/>
        <v>27.23</v>
      </c>
      <c r="E144" s="69"/>
      <c r="F144" s="69"/>
    </row>
    <row r="145" spans="1:6" ht="15.75">
      <c r="A145" s="63">
        <v>38961</v>
      </c>
      <c r="B145" s="63">
        <v>38991</v>
      </c>
      <c r="C145" s="67">
        <v>1.06</v>
      </c>
      <c r="D145" s="64">
        <f t="shared" si="2"/>
        <v>26.17</v>
      </c>
      <c r="E145" s="69"/>
      <c r="F145" s="69"/>
    </row>
    <row r="146" spans="1:6" ht="15.75">
      <c r="A146" s="63">
        <v>38991</v>
      </c>
      <c r="B146" s="63">
        <v>39022</v>
      </c>
      <c r="C146" s="95">
        <v>1.09</v>
      </c>
      <c r="D146" s="64">
        <f t="shared" si="2"/>
        <v>25.08</v>
      </c>
      <c r="E146" s="69"/>
      <c r="F146" s="69"/>
    </row>
    <row r="147" spans="1:6" ht="15.75">
      <c r="A147" s="63">
        <v>39022</v>
      </c>
      <c r="B147" s="63">
        <v>39052</v>
      </c>
      <c r="C147" s="95">
        <v>1.02</v>
      </c>
      <c r="D147" s="64">
        <f t="shared" si="2"/>
        <v>24.06</v>
      </c>
      <c r="E147" s="69"/>
      <c r="F147" s="69"/>
    </row>
    <row r="148" spans="1:6" ht="15.75">
      <c r="A148" s="63">
        <v>39052</v>
      </c>
      <c r="B148" s="63">
        <v>39083</v>
      </c>
      <c r="C148" s="95">
        <v>0.99</v>
      </c>
      <c r="D148" s="64">
        <f t="shared" si="2"/>
        <v>23.07</v>
      </c>
      <c r="E148" s="69"/>
      <c r="F148" s="69"/>
    </row>
    <row r="149" spans="1:6" ht="15.75">
      <c r="A149" s="63">
        <v>39083</v>
      </c>
      <c r="B149" s="63">
        <v>39114</v>
      </c>
      <c r="C149" s="95">
        <v>1.08</v>
      </c>
      <c r="D149" s="64">
        <f t="shared" si="2"/>
        <v>21.99</v>
      </c>
      <c r="E149" s="69"/>
      <c r="F149" s="69"/>
    </row>
    <row r="150" spans="1:6" ht="15.75">
      <c r="A150" s="63">
        <v>39114</v>
      </c>
      <c r="B150" s="63">
        <v>39142</v>
      </c>
      <c r="C150" s="95">
        <v>0.87</v>
      </c>
      <c r="D150" s="64">
        <f t="shared" si="2"/>
        <v>21.12</v>
      </c>
      <c r="E150" s="69"/>
      <c r="F150" s="69"/>
    </row>
    <row r="151" spans="1:6" ht="15.75">
      <c r="A151" s="63">
        <v>39142</v>
      </c>
      <c r="B151" s="63">
        <v>39173</v>
      </c>
      <c r="C151" s="95">
        <v>1.05</v>
      </c>
      <c r="D151" s="64">
        <f t="shared" si="2"/>
        <v>20.07</v>
      </c>
      <c r="E151" s="69"/>
      <c r="F151" s="69"/>
    </row>
    <row r="152" spans="1:6" ht="15.75">
      <c r="A152" s="63">
        <v>39173</v>
      </c>
      <c r="B152" s="63">
        <v>39203</v>
      </c>
      <c r="C152" s="95">
        <v>0.94</v>
      </c>
      <c r="D152" s="64">
        <f t="shared" si="2"/>
        <v>19.13</v>
      </c>
      <c r="E152" s="69"/>
      <c r="F152" s="69"/>
    </row>
    <row r="153" spans="1:6" ht="15.75">
      <c r="A153" s="63">
        <v>39203</v>
      </c>
      <c r="B153" s="63">
        <v>39234</v>
      </c>
      <c r="C153" s="95">
        <v>1.03</v>
      </c>
      <c r="D153" s="64">
        <f t="shared" si="2"/>
        <v>18.1</v>
      </c>
      <c r="E153" s="69"/>
      <c r="F153" s="69"/>
    </row>
    <row r="154" spans="1:6" ht="15.75">
      <c r="A154" s="63">
        <v>39234</v>
      </c>
      <c r="B154" s="63">
        <v>39264</v>
      </c>
      <c r="C154" s="95">
        <v>0.91</v>
      </c>
      <c r="D154" s="64">
        <f t="shared" si="2"/>
        <v>17.19</v>
      </c>
      <c r="E154" s="69"/>
      <c r="F154" s="69"/>
    </row>
    <row r="155" spans="1:6" ht="15.75">
      <c r="A155" s="63">
        <v>39264</v>
      </c>
      <c r="B155" s="63">
        <v>39295</v>
      </c>
      <c r="C155" s="95">
        <v>0.97</v>
      </c>
      <c r="D155" s="64">
        <f t="shared" si="2"/>
        <v>16.22</v>
      </c>
      <c r="E155" s="69"/>
      <c r="F155" s="69"/>
    </row>
    <row r="156" spans="1:6" ht="15.75">
      <c r="A156" s="63">
        <v>39295</v>
      </c>
      <c r="B156" s="63">
        <v>39326</v>
      </c>
      <c r="C156" s="95">
        <v>0.99</v>
      </c>
      <c r="D156" s="64">
        <f t="shared" si="2"/>
        <v>15.23</v>
      </c>
      <c r="E156" s="69"/>
      <c r="F156" s="69"/>
    </row>
    <row r="157" spans="1:6" ht="15.75">
      <c r="A157" s="63">
        <v>39326</v>
      </c>
      <c r="B157" s="63">
        <v>39356</v>
      </c>
      <c r="C157" s="95">
        <v>0.8</v>
      </c>
      <c r="D157" s="64">
        <f t="shared" si="2"/>
        <v>14.43</v>
      </c>
      <c r="E157" s="69"/>
      <c r="F157" s="69"/>
    </row>
    <row r="158" spans="1:6" ht="15.75">
      <c r="A158" s="63">
        <v>39356</v>
      </c>
      <c r="B158" s="63">
        <v>39387</v>
      </c>
      <c r="C158" s="95">
        <v>0.93</v>
      </c>
      <c r="D158" s="64">
        <f t="shared" si="2"/>
        <v>13.5</v>
      </c>
      <c r="E158" s="69"/>
      <c r="F158" s="69"/>
    </row>
    <row r="159" spans="1:6" ht="15.75">
      <c r="A159" s="63">
        <v>39387</v>
      </c>
      <c r="B159" s="63">
        <v>39417</v>
      </c>
      <c r="C159" s="95">
        <v>0.84</v>
      </c>
      <c r="D159" s="64">
        <f t="shared" si="2"/>
        <v>12.66</v>
      </c>
      <c r="E159" s="69"/>
      <c r="F159" s="69"/>
    </row>
    <row r="160" spans="1:6" ht="15.75">
      <c r="A160" s="63">
        <v>39417</v>
      </c>
      <c r="B160" s="63">
        <v>39448</v>
      </c>
      <c r="C160" s="95">
        <v>0.84</v>
      </c>
      <c r="D160" s="64">
        <f t="shared" si="2"/>
        <v>11.82</v>
      </c>
      <c r="E160" s="69"/>
      <c r="F160" s="69"/>
    </row>
    <row r="161" spans="1:6" ht="15.75">
      <c r="A161" s="63">
        <v>39448</v>
      </c>
      <c r="B161" s="63">
        <v>39479</v>
      </c>
      <c r="C161" s="95">
        <v>0.93</v>
      </c>
      <c r="D161" s="64">
        <f t="shared" si="2"/>
        <v>10.89</v>
      </c>
      <c r="E161" s="69"/>
      <c r="F161" s="69"/>
    </row>
    <row r="162" spans="1:6" ht="15.75">
      <c r="A162" s="63">
        <v>39479</v>
      </c>
      <c r="B162" s="63">
        <v>39508</v>
      </c>
      <c r="C162" s="95">
        <v>0.8</v>
      </c>
      <c r="D162" s="64">
        <f t="shared" si="2"/>
        <v>10.09</v>
      </c>
      <c r="E162" s="69"/>
      <c r="F162" s="69"/>
    </row>
    <row r="163" spans="1:6" ht="15.75">
      <c r="A163" s="63">
        <v>39508</v>
      </c>
      <c r="B163" s="63">
        <v>39539</v>
      </c>
      <c r="C163" s="95">
        <v>0.84</v>
      </c>
      <c r="D163" s="64">
        <f t="shared" si="2"/>
        <v>9.25</v>
      </c>
      <c r="E163" s="69"/>
      <c r="F163" s="69"/>
    </row>
    <row r="164" spans="1:6" ht="15.75">
      <c r="A164" s="63">
        <v>39539</v>
      </c>
      <c r="B164" s="63">
        <v>39569</v>
      </c>
      <c r="C164" s="95">
        <v>0.9</v>
      </c>
      <c r="D164" s="64">
        <f t="shared" si="2"/>
        <v>8.35</v>
      </c>
      <c r="E164" s="69"/>
      <c r="F164" s="69"/>
    </row>
    <row r="165" spans="1:6" ht="15.75">
      <c r="A165" s="63">
        <v>39569</v>
      </c>
      <c r="B165" s="63">
        <v>39600</v>
      </c>
      <c r="C165" s="95">
        <v>0.88</v>
      </c>
      <c r="D165" s="64">
        <f t="shared" si="2"/>
        <v>7.47</v>
      </c>
      <c r="E165" s="69"/>
      <c r="F165" s="69"/>
    </row>
    <row r="166" spans="1:6" ht="15.75">
      <c r="A166" s="63">
        <v>39600</v>
      </c>
      <c r="B166" s="63">
        <v>39630</v>
      </c>
      <c r="C166" s="95">
        <v>0.96</v>
      </c>
      <c r="D166" s="64">
        <f t="shared" si="2"/>
        <v>6.51</v>
      </c>
      <c r="E166" s="69"/>
      <c r="F166" s="69"/>
    </row>
    <row r="167" spans="1:6" ht="15.75">
      <c r="A167" s="63">
        <v>39630</v>
      </c>
      <c r="B167" s="63">
        <v>39661</v>
      </c>
      <c r="C167" s="95">
        <v>1.07</v>
      </c>
      <c r="D167" s="64">
        <f t="shared" si="2"/>
        <v>5.44</v>
      </c>
      <c r="E167" s="69"/>
      <c r="F167" s="69"/>
    </row>
    <row r="168" spans="1:6" ht="15.75">
      <c r="A168" s="63">
        <v>39661</v>
      </c>
      <c r="B168" s="63">
        <v>39692</v>
      </c>
      <c r="C168" s="95">
        <v>1.02</v>
      </c>
      <c r="D168" s="64">
        <f t="shared" si="2"/>
        <v>4.42</v>
      </c>
      <c r="E168" s="69"/>
      <c r="F168" s="69"/>
    </row>
    <row r="169" spans="1:6" ht="15.75">
      <c r="A169" s="63">
        <v>39692</v>
      </c>
      <c r="B169" s="63">
        <v>39722</v>
      </c>
      <c r="C169" s="95">
        <v>1.1</v>
      </c>
      <c r="D169" s="64">
        <f t="shared" si="2"/>
        <v>3.32</v>
      </c>
      <c r="E169" s="69"/>
      <c r="F169" s="69"/>
    </row>
    <row r="170" spans="1:6" ht="15.75">
      <c r="A170" s="63">
        <v>39722</v>
      </c>
      <c r="B170" s="63">
        <v>39753</v>
      </c>
      <c r="C170" s="95">
        <v>1.18</v>
      </c>
      <c r="D170" s="64">
        <f t="shared" si="2"/>
        <v>2.14</v>
      </c>
      <c r="E170" s="69"/>
      <c r="F170" s="69"/>
    </row>
    <row r="171" spans="1:6" ht="15.75">
      <c r="A171" s="63">
        <v>39753</v>
      </c>
      <c r="B171" s="63">
        <v>39783</v>
      </c>
      <c r="C171" s="95">
        <v>1.02</v>
      </c>
      <c r="D171" s="64">
        <f t="shared" si="2"/>
        <v>1.12</v>
      </c>
      <c r="E171" s="69"/>
      <c r="F171" s="69"/>
    </row>
    <row r="172" spans="1:6" ht="15.75">
      <c r="A172" s="63">
        <v>39783</v>
      </c>
      <c r="B172" s="63">
        <v>39814</v>
      </c>
      <c r="C172" s="95">
        <v>1.12</v>
      </c>
      <c r="D172" s="64">
        <f t="shared" si="2"/>
        <v>0</v>
      </c>
      <c r="E172" s="69"/>
      <c r="F172" s="69"/>
    </row>
    <row r="173" spans="1:6" ht="15.75">
      <c r="A173" s="63">
        <f>_XLL.DATAM(A172,1)</f>
        <v>39814</v>
      </c>
      <c r="B173" s="63">
        <f>_XLL.DATAM(B172,1)</f>
        <v>39845</v>
      </c>
      <c r="C173" s="71">
        <v>0</v>
      </c>
      <c r="D173" s="64">
        <f aca="true" t="shared" si="3" ref="D173:D200">ROUND(D172-C173,2)</f>
        <v>0</v>
      </c>
      <c r="E173" s="69"/>
      <c r="F173" s="69"/>
    </row>
    <row r="174" spans="1:6" ht="15.75">
      <c r="A174" s="63">
        <f>_XLL.DATAM(A173,1)</f>
        <v>39845</v>
      </c>
      <c r="B174" s="63">
        <f>_XLL.DATAM(B173,1)</f>
        <v>39873</v>
      </c>
      <c r="C174" s="71">
        <v>0</v>
      </c>
      <c r="D174" s="64">
        <f t="shared" si="3"/>
        <v>0</v>
      </c>
      <c r="E174" s="69"/>
      <c r="F174" s="69"/>
    </row>
    <row r="175" spans="1:6" ht="15.75">
      <c r="A175" s="63">
        <f>_XLL.DATAM(A174,1)</f>
        <v>39873</v>
      </c>
      <c r="B175" s="63">
        <f>_XLL.DATAM(B174,1)</f>
        <v>39904</v>
      </c>
      <c r="C175" s="71">
        <v>0</v>
      </c>
      <c r="D175" s="64">
        <f t="shared" si="3"/>
        <v>0</v>
      </c>
      <c r="E175" s="69"/>
      <c r="F175" s="69"/>
    </row>
    <row r="176" spans="1:6" ht="15.75">
      <c r="A176" s="63">
        <f>_XLL.DATAM(A175,1)</f>
        <v>39904</v>
      </c>
      <c r="B176" s="63">
        <f>_XLL.DATAM(B175,1)</f>
        <v>39934</v>
      </c>
      <c r="C176" s="71">
        <v>0</v>
      </c>
      <c r="D176" s="64">
        <f t="shared" si="3"/>
        <v>0</v>
      </c>
      <c r="E176" s="69"/>
      <c r="F176" s="69"/>
    </row>
    <row r="177" spans="1:6" ht="15.75">
      <c r="A177" s="63">
        <f>_XLL.DATAM(A176,1)</f>
        <v>39934</v>
      </c>
      <c r="B177" s="63">
        <f>_XLL.DATAM(B176,1)</f>
        <v>39965</v>
      </c>
      <c r="C177" s="71">
        <v>0</v>
      </c>
      <c r="D177" s="64">
        <f t="shared" si="3"/>
        <v>0</v>
      </c>
      <c r="E177" s="69"/>
      <c r="F177" s="69"/>
    </row>
    <row r="178" spans="1:6" ht="15.75">
      <c r="A178" s="63">
        <f>_XLL.DATAM(A177,1)</f>
        <v>39965</v>
      </c>
      <c r="B178" s="63">
        <f>_XLL.DATAM(B177,1)</f>
        <v>39995</v>
      </c>
      <c r="C178" s="71">
        <v>0</v>
      </c>
      <c r="D178" s="64">
        <f t="shared" si="3"/>
        <v>0</v>
      </c>
      <c r="E178" s="69"/>
      <c r="F178" s="69"/>
    </row>
    <row r="179" spans="1:6" ht="15.75">
      <c r="A179" s="63">
        <f>_XLL.DATAM(A178,1)</f>
        <v>39995</v>
      </c>
      <c r="B179" s="63">
        <f>_XLL.DATAM(B178,1)</f>
        <v>40026</v>
      </c>
      <c r="C179" s="71">
        <v>0</v>
      </c>
      <c r="D179" s="64">
        <f t="shared" si="3"/>
        <v>0</v>
      </c>
      <c r="E179" s="69"/>
      <c r="F179" s="69"/>
    </row>
    <row r="180" spans="1:6" ht="15.75">
      <c r="A180" s="63">
        <f>_XLL.DATAM(A179,1)</f>
        <v>40026</v>
      </c>
      <c r="B180" s="63">
        <f>_XLL.DATAM(B179,1)</f>
        <v>40057</v>
      </c>
      <c r="C180" s="71">
        <v>0</v>
      </c>
      <c r="D180" s="64">
        <f t="shared" si="3"/>
        <v>0</v>
      </c>
      <c r="E180" s="69"/>
      <c r="F180" s="69"/>
    </row>
    <row r="181" spans="1:6" ht="15.75">
      <c r="A181" s="63">
        <f>_XLL.DATAM(A180,1)</f>
        <v>40057</v>
      </c>
      <c r="B181" s="63">
        <f>_XLL.DATAM(B180,1)</f>
        <v>40087</v>
      </c>
      <c r="C181" s="71">
        <v>0</v>
      </c>
      <c r="D181" s="64">
        <f t="shared" si="3"/>
        <v>0</v>
      </c>
      <c r="E181" s="69"/>
      <c r="F181" s="69"/>
    </row>
    <row r="182" spans="1:6" ht="15.75">
      <c r="A182" s="63">
        <f>_XLL.DATAM(A181,1)</f>
        <v>40087</v>
      </c>
      <c r="B182" s="63">
        <f>_XLL.DATAM(B181,1)</f>
        <v>40118</v>
      </c>
      <c r="C182" s="71">
        <v>0</v>
      </c>
      <c r="D182" s="64">
        <f t="shared" si="3"/>
        <v>0</v>
      </c>
      <c r="E182" s="69"/>
      <c r="F182" s="69"/>
    </row>
    <row r="183" spans="1:6" ht="15.75">
      <c r="A183" s="63">
        <f>_XLL.DATAM(A182,1)</f>
        <v>40118</v>
      </c>
      <c r="B183" s="63">
        <f>_XLL.DATAM(B182,1)</f>
        <v>40148</v>
      </c>
      <c r="C183" s="71">
        <v>0</v>
      </c>
      <c r="D183" s="64">
        <f t="shared" si="3"/>
        <v>0</v>
      </c>
      <c r="E183" s="69"/>
      <c r="F183" s="69"/>
    </row>
    <row r="184" spans="1:6" ht="15.75">
      <c r="A184" s="63">
        <f>_XLL.DATAM(A183,1)</f>
        <v>40148</v>
      </c>
      <c r="B184" s="63">
        <f>_XLL.DATAM(B183,1)</f>
        <v>40179</v>
      </c>
      <c r="C184" s="71">
        <v>0</v>
      </c>
      <c r="D184" s="64">
        <f t="shared" si="3"/>
        <v>0</v>
      </c>
      <c r="E184" s="69"/>
      <c r="F184" s="69"/>
    </row>
    <row r="185" spans="1:6" ht="15.75">
      <c r="A185" s="63">
        <f>_XLL.DATAM(A184,1)</f>
        <v>40179</v>
      </c>
      <c r="B185" s="63">
        <f>_XLL.DATAM(B184,1)</f>
        <v>40210</v>
      </c>
      <c r="C185" s="71">
        <v>0</v>
      </c>
      <c r="D185" s="64">
        <f t="shared" si="3"/>
        <v>0</v>
      </c>
      <c r="E185" s="69"/>
      <c r="F185" s="69"/>
    </row>
    <row r="186" spans="1:6" ht="15.75">
      <c r="A186" s="63">
        <f>_XLL.DATAM(A185,1)</f>
        <v>40210</v>
      </c>
      <c r="B186" s="63">
        <f>_XLL.DATAM(B185,1)</f>
        <v>40238</v>
      </c>
      <c r="C186" s="71">
        <v>0</v>
      </c>
      <c r="D186" s="64">
        <f t="shared" si="3"/>
        <v>0</v>
      </c>
      <c r="E186" s="69"/>
      <c r="F186" s="69"/>
    </row>
    <row r="187" spans="1:6" ht="15.75">
      <c r="A187" s="63">
        <f>_XLL.DATAM(A186,1)</f>
        <v>40238</v>
      </c>
      <c r="B187" s="63">
        <f>_XLL.DATAM(B186,1)</f>
        <v>40269</v>
      </c>
      <c r="C187" s="71">
        <v>0</v>
      </c>
      <c r="D187" s="64">
        <f t="shared" si="3"/>
        <v>0</v>
      </c>
      <c r="E187" s="69"/>
      <c r="F187" s="69"/>
    </row>
    <row r="188" spans="1:6" ht="15.75">
      <c r="A188" s="63">
        <f>_XLL.DATAM(A187,1)</f>
        <v>40269</v>
      </c>
      <c r="B188" s="63">
        <f>_XLL.DATAM(B187,1)</f>
        <v>40299</v>
      </c>
      <c r="C188" s="71">
        <v>0</v>
      </c>
      <c r="D188" s="64">
        <f t="shared" si="3"/>
        <v>0</v>
      </c>
      <c r="E188" s="69"/>
      <c r="F188" s="69"/>
    </row>
    <row r="189" spans="1:6" ht="15.75">
      <c r="A189" s="63">
        <f>_XLL.DATAM(A188,1)</f>
        <v>40299</v>
      </c>
      <c r="B189" s="63">
        <f>_XLL.DATAM(B188,1)</f>
        <v>40330</v>
      </c>
      <c r="C189" s="71">
        <v>0</v>
      </c>
      <c r="D189" s="64">
        <f t="shared" si="3"/>
        <v>0</v>
      </c>
      <c r="E189" s="69"/>
      <c r="F189" s="69"/>
    </row>
    <row r="190" spans="1:6" ht="15.75">
      <c r="A190" s="63">
        <f>_XLL.DATAM(A189,1)</f>
        <v>40330</v>
      </c>
      <c r="B190" s="63">
        <f>_XLL.DATAM(B189,1)</f>
        <v>40360</v>
      </c>
      <c r="C190" s="71">
        <v>0</v>
      </c>
      <c r="D190" s="64">
        <f t="shared" si="3"/>
        <v>0</v>
      </c>
      <c r="E190" s="69"/>
      <c r="F190" s="69"/>
    </row>
    <row r="191" spans="1:6" ht="15.75">
      <c r="A191" s="63">
        <f>_XLL.DATAM(A190,1)</f>
        <v>40360</v>
      </c>
      <c r="B191" s="63">
        <f>_XLL.DATAM(B190,1)</f>
        <v>40391</v>
      </c>
      <c r="C191" s="71">
        <v>0</v>
      </c>
      <c r="D191" s="64">
        <f t="shared" si="3"/>
        <v>0</v>
      </c>
      <c r="E191" s="69"/>
      <c r="F191" s="69"/>
    </row>
    <row r="192" spans="1:6" ht="15.75">
      <c r="A192" s="63">
        <f>_XLL.DATAM(A191,1)</f>
        <v>40391</v>
      </c>
      <c r="B192" s="63">
        <f>_XLL.DATAM(B191,1)</f>
        <v>40422</v>
      </c>
      <c r="C192" s="71">
        <v>0</v>
      </c>
      <c r="D192" s="64">
        <f t="shared" si="3"/>
        <v>0</v>
      </c>
      <c r="E192" s="69"/>
      <c r="F192" s="69"/>
    </row>
    <row r="193" spans="1:6" ht="15.75">
      <c r="A193" s="63">
        <f>_XLL.DATAM(A192,1)</f>
        <v>40422</v>
      </c>
      <c r="B193" s="63">
        <f>_XLL.DATAM(B192,1)</f>
        <v>40452</v>
      </c>
      <c r="C193" s="71">
        <v>0</v>
      </c>
      <c r="D193" s="64">
        <f t="shared" si="3"/>
        <v>0</v>
      </c>
      <c r="E193" s="69"/>
      <c r="F193" s="69"/>
    </row>
    <row r="194" spans="1:6" ht="15.75">
      <c r="A194" s="63">
        <f>_XLL.DATAM(A193,1)</f>
        <v>40452</v>
      </c>
      <c r="B194" s="63">
        <f>_XLL.DATAM(B193,1)</f>
        <v>40483</v>
      </c>
      <c r="C194" s="71">
        <v>0</v>
      </c>
      <c r="D194" s="64">
        <f t="shared" si="3"/>
        <v>0</v>
      </c>
      <c r="E194" s="69"/>
      <c r="F194" s="69"/>
    </row>
    <row r="195" spans="1:6" ht="15.75">
      <c r="A195" s="63">
        <f>_XLL.DATAM(A194,1)</f>
        <v>40483</v>
      </c>
      <c r="B195" s="63">
        <f>_XLL.DATAM(B194,1)</f>
        <v>40513</v>
      </c>
      <c r="C195" s="71">
        <v>0</v>
      </c>
      <c r="D195" s="64">
        <f t="shared" si="3"/>
        <v>0</v>
      </c>
      <c r="E195" s="69"/>
      <c r="F195" s="69"/>
    </row>
    <row r="196" spans="1:6" ht="15.75">
      <c r="A196" s="63">
        <f>_XLL.DATAM(A195,1)</f>
        <v>40513</v>
      </c>
      <c r="B196" s="63">
        <f>_XLL.DATAM(B195,1)</f>
        <v>40544</v>
      </c>
      <c r="C196" s="71">
        <v>0</v>
      </c>
      <c r="D196" s="64">
        <f t="shared" si="3"/>
        <v>0</v>
      </c>
      <c r="E196" s="69"/>
      <c r="F196" s="69"/>
    </row>
    <row r="197" spans="1:6" ht="15.75">
      <c r="A197" s="63">
        <f>_XLL.DATAM(A196,1)</f>
        <v>40544</v>
      </c>
      <c r="B197" s="63">
        <f>_XLL.DATAM(B196,1)</f>
        <v>40575</v>
      </c>
      <c r="C197" s="71">
        <v>0</v>
      </c>
      <c r="D197" s="64">
        <f t="shared" si="3"/>
        <v>0</v>
      </c>
      <c r="E197" s="69"/>
      <c r="F197" s="69"/>
    </row>
    <row r="198" spans="1:6" ht="15.75">
      <c r="A198" s="63">
        <f>_XLL.DATAM(A197,1)</f>
        <v>40575</v>
      </c>
      <c r="B198" s="63">
        <f>_XLL.DATAM(B197,1)</f>
        <v>40603</v>
      </c>
      <c r="C198" s="71">
        <v>0</v>
      </c>
      <c r="D198" s="64">
        <f t="shared" si="3"/>
        <v>0</v>
      </c>
      <c r="E198" s="69"/>
      <c r="F198" s="69"/>
    </row>
    <row r="199" spans="1:6" ht="15.75">
      <c r="A199" s="63">
        <f>_XLL.DATAM(A198,1)</f>
        <v>40603</v>
      </c>
      <c r="B199" s="63">
        <f>_XLL.DATAM(B198,1)</f>
        <v>40634</v>
      </c>
      <c r="C199" s="71">
        <v>0</v>
      </c>
      <c r="D199" s="64">
        <f t="shared" si="3"/>
        <v>0</v>
      </c>
      <c r="E199" s="69"/>
      <c r="F199" s="69"/>
    </row>
    <row r="200" spans="1:6" ht="15.75">
      <c r="A200" s="63">
        <f>_XLL.DATAM(A199,1)</f>
        <v>40634</v>
      </c>
      <c r="B200" s="63">
        <f>_XLL.DATAM(B199,1)</f>
        <v>40664</v>
      </c>
      <c r="C200" s="71">
        <v>0</v>
      </c>
      <c r="D200" s="64">
        <f t="shared" si="3"/>
        <v>0</v>
      </c>
      <c r="E200" s="69"/>
      <c r="F200" s="69"/>
    </row>
    <row r="201" spans="1:6" ht="15.75">
      <c r="A201" s="72"/>
      <c r="B201" s="72"/>
      <c r="C201" s="69"/>
      <c r="D201" s="73"/>
      <c r="E201" s="69"/>
      <c r="F201" s="69"/>
    </row>
    <row r="202" spans="1:6" ht="16.5" thickBot="1">
      <c r="A202" s="72"/>
      <c r="B202" s="74"/>
      <c r="C202" s="69"/>
      <c r="D202" s="73"/>
      <c r="E202" s="69"/>
      <c r="F202" s="69"/>
    </row>
    <row r="203" spans="1:5" ht="16.5" thickBot="1">
      <c r="A203" s="75" t="s">
        <v>22</v>
      </c>
      <c r="B203" s="74"/>
      <c r="C203" s="76">
        <f>SUM(C5:C200)</f>
        <v>275.1199999999999</v>
      </c>
      <c r="D203" s="69"/>
      <c r="E203" s="77"/>
    </row>
    <row r="204" spans="1:4" ht="15.75">
      <c r="A204" s="72"/>
      <c r="B204" s="74"/>
      <c r="D204" s="69"/>
    </row>
    <row r="205" spans="1:4" ht="15.75">
      <c r="A205" s="72"/>
      <c r="B205" s="74"/>
      <c r="D205" s="69"/>
    </row>
    <row r="206" spans="1:2" ht="15.75">
      <c r="A206" s="72"/>
      <c r="B206" s="74"/>
    </row>
    <row r="207" spans="1:2" ht="15.75">
      <c r="A207" s="72"/>
      <c r="B207" s="74"/>
    </row>
    <row r="208" spans="1:2" ht="15.75">
      <c r="A208" s="72"/>
      <c r="B208" s="74"/>
    </row>
    <row r="209" spans="1:2" ht="15.75">
      <c r="A209" s="72"/>
      <c r="B209" s="74"/>
    </row>
    <row r="210" spans="1:2" ht="15.75">
      <c r="A210" s="72"/>
      <c r="B210" s="74"/>
    </row>
    <row r="211" spans="1:2" ht="15.75">
      <c r="A211" s="72"/>
      <c r="B211" s="74"/>
    </row>
    <row r="212" spans="1:2" ht="15.75">
      <c r="A212" s="72"/>
      <c r="B212" s="74"/>
    </row>
    <row r="213" spans="1:2" ht="15.75">
      <c r="A213" s="72"/>
      <c r="B213" s="74"/>
    </row>
    <row r="214" spans="1:2" ht="15.75">
      <c r="A214" s="72"/>
      <c r="B214" s="74"/>
    </row>
    <row r="215" spans="1:2" ht="15.75">
      <c r="A215" s="72"/>
      <c r="B215" s="74"/>
    </row>
    <row r="216" spans="1:2" ht="15.75">
      <c r="A216" s="72"/>
      <c r="B216" s="74"/>
    </row>
    <row r="217" spans="1:2" ht="15.75">
      <c r="A217" s="72"/>
      <c r="B217" s="74"/>
    </row>
    <row r="218" spans="1:2" ht="15.75">
      <c r="A218" s="72"/>
      <c r="B218" s="74"/>
    </row>
    <row r="219" spans="1:2" ht="15.75">
      <c r="A219" s="72"/>
      <c r="B219" s="74"/>
    </row>
    <row r="220" spans="1:2" ht="15.75">
      <c r="A220" s="72"/>
      <c r="B220" s="74"/>
    </row>
    <row r="221" spans="1:2" ht="15.75">
      <c r="A221" s="72"/>
      <c r="B221" s="74"/>
    </row>
    <row r="222" spans="1:2" ht="15.75">
      <c r="A222" s="72"/>
      <c r="B222" s="74"/>
    </row>
    <row r="223" spans="1:2" ht="15.75">
      <c r="A223" s="72"/>
      <c r="B223" s="74"/>
    </row>
    <row r="224" spans="1:2" ht="15.75">
      <c r="A224" s="72"/>
      <c r="B224" s="74"/>
    </row>
    <row r="225" spans="1:2" ht="15.75">
      <c r="A225" s="72"/>
      <c r="B225" s="74"/>
    </row>
    <row r="226" spans="1:2" ht="15.75">
      <c r="A226" s="72"/>
      <c r="B226" s="74"/>
    </row>
    <row r="227" spans="1:2" ht="15.75">
      <c r="A227" s="72"/>
      <c r="B227" s="74"/>
    </row>
    <row r="228" spans="1:2" ht="15.75">
      <c r="A228" s="72"/>
      <c r="B228" s="74"/>
    </row>
    <row r="229" spans="1:2" ht="15.75">
      <c r="A229" s="72"/>
      <c r="B229" s="74"/>
    </row>
  </sheetData>
  <mergeCells count="1">
    <mergeCell ref="A2:D2"/>
  </mergeCells>
  <printOptions/>
  <pageMargins left="0.75" right="0.75" top="1" bottom="1" header="0.492125985" footer="0.49212598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4">
      <selection activeCell="B50" sqref="B50"/>
    </sheetView>
  </sheetViews>
  <sheetFormatPr defaultColWidth="9.140625" defaultRowHeight="12.75"/>
  <cols>
    <col min="1" max="12" width="12.28125" style="1" customWidth="1"/>
    <col min="13" max="16384" width="9.140625" style="1" customWidth="1"/>
  </cols>
  <sheetData>
    <row r="1" spans="1:12" ht="16.5" thickBot="1">
      <c r="A1" s="188" t="s">
        <v>23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ht="13.5" thickBo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s="5" customFormat="1" ht="13.5" thickBot="1">
      <c r="A3" s="58" t="s">
        <v>24</v>
      </c>
      <c r="B3" s="59" t="s">
        <v>25</v>
      </c>
      <c r="C3" s="59" t="s">
        <v>24</v>
      </c>
      <c r="D3" s="59" t="s">
        <v>25</v>
      </c>
      <c r="E3" s="59" t="s">
        <v>24</v>
      </c>
      <c r="F3" s="59" t="s">
        <v>25</v>
      </c>
      <c r="G3" s="59" t="s">
        <v>24</v>
      </c>
      <c r="H3" s="59" t="s">
        <v>25</v>
      </c>
      <c r="I3" s="59" t="s">
        <v>24</v>
      </c>
      <c r="J3" s="59" t="s">
        <v>25</v>
      </c>
      <c r="K3" s="59" t="s">
        <v>24</v>
      </c>
      <c r="L3" s="60" t="s">
        <v>25</v>
      </c>
    </row>
    <row r="4" spans="1:12" ht="12.75">
      <c r="A4" s="54">
        <v>34243</v>
      </c>
      <c r="B4" s="51">
        <v>132.65</v>
      </c>
      <c r="C4" s="54">
        <v>34293</v>
      </c>
      <c r="D4" s="51">
        <v>217.71</v>
      </c>
      <c r="E4" s="54">
        <v>34343</v>
      </c>
      <c r="F4" s="51">
        <v>360.79</v>
      </c>
      <c r="G4" s="54">
        <v>34393</v>
      </c>
      <c r="H4" s="51">
        <v>637.64</v>
      </c>
      <c r="I4" s="54">
        <v>34443</v>
      </c>
      <c r="J4" s="51">
        <v>1147.81</v>
      </c>
      <c r="K4" s="54">
        <v>34493</v>
      </c>
      <c r="L4" s="51">
        <v>2046.38</v>
      </c>
    </row>
    <row r="5" spans="1:12" ht="12.75">
      <c r="A5" s="55">
        <v>34244</v>
      </c>
      <c r="B5" s="52">
        <v>134.65</v>
      </c>
      <c r="C5" s="55">
        <v>34294</v>
      </c>
      <c r="D5" s="52">
        <v>217.71</v>
      </c>
      <c r="E5" s="55">
        <v>34344</v>
      </c>
      <c r="F5" s="52">
        <v>360.79</v>
      </c>
      <c r="G5" s="55">
        <v>34394</v>
      </c>
      <c r="H5" s="52">
        <v>647.5</v>
      </c>
      <c r="I5" s="55">
        <v>34444</v>
      </c>
      <c r="J5" s="52">
        <v>1169.8</v>
      </c>
      <c r="K5" s="55">
        <v>34494</v>
      </c>
      <c r="L5" s="52">
        <v>2082.65</v>
      </c>
    </row>
    <row r="6" spans="1:12" ht="12.75">
      <c r="A6" s="55">
        <v>34245</v>
      </c>
      <c r="B6" s="52">
        <v>134.65</v>
      </c>
      <c r="C6" s="55">
        <v>34295</v>
      </c>
      <c r="D6" s="52">
        <v>217.71</v>
      </c>
      <c r="E6" s="55">
        <v>34345</v>
      </c>
      <c r="F6" s="52">
        <v>366.58</v>
      </c>
      <c r="G6" s="55">
        <v>34395</v>
      </c>
      <c r="H6" s="52">
        <v>657.5</v>
      </c>
      <c r="I6" s="55">
        <v>34445</v>
      </c>
      <c r="J6" s="52">
        <v>1191.93</v>
      </c>
      <c r="K6" s="55">
        <v>34495</v>
      </c>
      <c r="L6" s="52">
        <v>2119.8</v>
      </c>
    </row>
    <row r="7" spans="1:12" ht="12.75">
      <c r="A7" s="55">
        <v>34246</v>
      </c>
      <c r="B7" s="52">
        <v>134.65</v>
      </c>
      <c r="C7" s="55">
        <v>34296</v>
      </c>
      <c r="D7" s="52">
        <v>221.02</v>
      </c>
      <c r="E7" s="55">
        <v>34346</v>
      </c>
      <c r="F7" s="52">
        <v>372.47</v>
      </c>
      <c r="G7" s="55">
        <v>34396</v>
      </c>
      <c r="H7" s="52">
        <v>667.65</v>
      </c>
      <c r="I7" s="55">
        <v>34446</v>
      </c>
      <c r="J7" s="52">
        <v>1191.93</v>
      </c>
      <c r="K7" s="55">
        <v>34496</v>
      </c>
      <c r="L7" s="52">
        <v>2157.98</v>
      </c>
    </row>
    <row r="8" spans="1:12" ht="12.75">
      <c r="A8" s="55">
        <v>34247</v>
      </c>
      <c r="B8" s="52">
        <v>136.68</v>
      </c>
      <c r="C8" s="55">
        <v>34297</v>
      </c>
      <c r="D8" s="52">
        <v>224.37</v>
      </c>
      <c r="E8" s="55">
        <v>34347</v>
      </c>
      <c r="F8" s="52">
        <v>378.45</v>
      </c>
      <c r="G8" s="55">
        <v>34397</v>
      </c>
      <c r="H8" s="52">
        <v>677.98</v>
      </c>
      <c r="I8" s="55">
        <v>34447</v>
      </c>
      <c r="J8" s="52">
        <v>1213.97</v>
      </c>
      <c r="K8" s="55">
        <v>34497</v>
      </c>
      <c r="L8" s="52">
        <v>2157.78</v>
      </c>
    </row>
    <row r="9" spans="1:12" ht="12.75">
      <c r="A9" s="55">
        <v>34248</v>
      </c>
      <c r="B9" s="52">
        <v>138.75</v>
      </c>
      <c r="C9" s="55">
        <v>34298</v>
      </c>
      <c r="D9" s="52">
        <v>227.78</v>
      </c>
      <c r="E9" s="55">
        <v>34348</v>
      </c>
      <c r="F9" s="52">
        <v>384.52</v>
      </c>
      <c r="G9" s="55">
        <v>34398</v>
      </c>
      <c r="H9" s="52">
        <v>688.47</v>
      </c>
      <c r="I9" s="55">
        <v>34448</v>
      </c>
      <c r="J9" s="52">
        <v>1213.97</v>
      </c>
      <c r="K9" s="55">
        <v>34498</v>
      </c>
      <c r="L9" s="52">
        <v>2157.78</v>
      </c>
    </row>
    <row r="10" spans="1:12" ht="12.75">
      <c r="A10" s="55">
        <v>34249</v>
      </c>
      <c r="B10" s="52">
        <v>140.84</v>
      </c>
      <c r="C10" s="55">
        <v>34299</v>
      </c>
      <c r="D10" s="52">
        <v>231.24</v>
      </c>
      <c r="E10" s="55">
        <v>34349</v>
      </c>
      <c r="F10" s="52">
        <v>390.7</v>
      </c>
      <c r="G10" s="55">
        <v>34399</v>
      </c>
      <c r="H10" s="52">
        <v>688.47</v>
      </c>
      <c r="I10" s="55">
        <v>34449</v>
      </c>
      <c r="J10" s="52">
        <v>1213.97</v>
      </c>
      <c r="K10" s="55">
        <v>34499</v>
      </c>
      <c r="L10" s="52">
        <v>2196.55</v>
      </c>
    </row>
    <row r="11" spans="1:12" ht="12.75">
      <c r="A11" s="55">
        <v>34250</v>
      </c>
      <c r="B11" s="52">
        <v>142.96</v>
      </c>
      <c r="C11" s="55">
        <v>34300</v>
      </c>
      <c r="D11" s="52">
        <v>234.75</v>
      </c>
      <c r="E11" s="55">
        <v>34350</v>
      </c>
      <c r="F11" s="52">
        <v>390.7</v>
      </c>
      <c r="G11" s="55">
        <v>34400</v>
      </c>
      <c r="H11" s="52">
        <v>688.47</v>
      </c>
      <c r="I11" s="55">
        <v>34450</v>
      </c>
      <c r="J11" s="52">
        <v>1235.99</v>
      </c>
      <c r="K11" s="55">
        <v>34500</v>
      </c>
      <c r="L11" s="52">
        <v>2236.02</v>
      </c>
    </row>
    <row r="12" spans="1:12" ht="12.75">
      <c r="A12" s="55">
        <v>34251</v>
      </c>
      <c r="B12" s="52">
        <v>145.12</v>
      </c>
      <c r="C12" s="55">
        <v>34301</v>
      </c>
      <c r="D12" s="52">
        <v>234.75</v>
      </c>
      <c r="E12" s="55">
        <v>34351</v>
      </c>
      <c r="F12" s="52">
        <v>390.7</v>
      </c>
      <c r="G12" s="55">
        <v>34401</v>
      </c>
      <c r="H12" s="52">
        <v>699.13</v>
      </c>
      <c r="I12" s="55">
        <v>34451</v>
      </c>
      <c r="J12" s="52">
        <v>1258.12</v>
      </c>
      <c r="K12" s="55">
        <v>34501</v>
      </c>
      <c r="L12" s="52">
        <v>2276.91</v>
      </c>
    </row>
    <row r="13" spans="1:12" ht="12.75">
      <c r="A13" s="55">
        <v>34252</v>
      </c>
      <c r="B13" s="52">
        <v>145.12</v>
      </c>
      <c r="C13" s="55">
        <v>34302</v>
      </c>
      <c r="D13" s="52">
        <v>234.75</v>
      </c>
      <c r="E13" s="55">
        <v>34352</v>
      </c>
      <c r="F13" s="52">
        <v>396.97</v>
      </c>
      <c r="G13" s="55">
        <v>34402</v>
      </c>
      <c r="H13" s="52">
        <v>709.96</v>
      </c>
      <c r="I13" s="55">
        <v>34452</v>
      </c>
      <c r="J13" s="52">
        <v>1280.19</v>
      </c>
      <c r="K13" s="55">
        <v>34502</v>
      </c>
      <c r="L13" s="52">
        <v>2318.55</v>
      </c>
    </row>
    <row r="14" spans="1:12" ht="12.75">
      <c r="A14" s="55">
        <v>34253</v>
      </c>
      <c r="B14" s="52">
        <v>145.12</v>
      </c>
      <c r="C14" s="55">
        <v>34303</v>
      </c>
      <c r="D14" s="52">
        <v>238.32</v>
      </c>
      <c r="E14" s="55">
        <v>34353</v>
      </c>
      <c r="F14" s="52">
        <v>403.35</v>
      </c>
      <c r="G14" s="55">
        <v>34403</v>
      </c>
      <c r="H14" s="52">
        <v>720.97</v>
      </c>
      <c r="I14" s="55">
        <v>34453</v>
      </c>
      <c r="J14" s="52">
        <v>1302.65</v>
      </c>
      <c r="K14" s="55">
        <v>34503</v>
      </c>
      <c r="L14" s="52">
        <v>2361.49</v>
      </c>
    </row>
    <row r="15" spans="1:12" ht="12.75">
      <c r="A15" s="55">
        <v>34254</v>
      </c>
      <c r="B15" s="52">
        <v>147.31</v>
      </c>
      <c r="C15" s="55">
        <v>34304</v>
      </c>
      <c r="D15" s="52">
        <v>241.65</v>
      </c>
      <c r="E15" s="55">
        <v>34354</v>
      </c>
      <c r="F15" s="52">
        <v>409.82</v>
      </c>
      <c r="G15" s="55">
        <v>34404</v>
      </c>
      <c r="H15" s="52">
        <v>732.18</v>
      </c>
      <c r="I15" s="55">
        <v>34454</v>
      </c>
      <c r="J15" s="52">
        <v>1302.65</v>
      </c>
      <c r="K15" s="55">
        <v>34504</v>
      </c>
      <c r="L15" s="52">
        <v>2361.49</v>
      </c>
    </row>
    <row r="16" spans="1:12" ht="12.75">
      <c r="A16" s="55">
        <v>34255</v>
      </c>
      <c r="B16" s="52">
        <v>147.31</v>
      </c>
      <c r="C16" s="55">
        <v>34305</v>
      </c>
      <c r="D16" s="52">
        <v>245.02</v>
      </c>
      <c r="E16" s="55">
        <v>34355</v>
      </c>
      <c r="F16" s="52">
        <v>416.4</v>
      </c>
      <c r="G16" s="55">
        <v>34405</v>
      </c>
      <c r="H16" s="52">
        <v>743.76</v>
      </c>
      <c r="I16" s="55">
        <v>34455</v>
      </c>
      <c r="J16" s="52">
        <v>1323.92</v>
      </c>
      <c r="K16" s="55">
        <v>34505</v>
      </c>
      <c r="L16" s="52">
        <v>2361.49</v>
      </c>
    </row>
    <row r="17" spans="1:12" ht="12.75">
      <c r="A17" s="55">
        <v>34256</v>
      </c>
      <c r="B17" s="52">
        <v>149.53</v>
      </c>
      <c r="C17" s="55">
        <v>34306</v>
      </c>
      <c r="D17" s="52">
        <v>248.45</v>
      </c>
      <c r="E17" s="55">
        <v>34356</v>
      </c>
      <c r="F17" s="52">
        <v>423.09</v>
      </c>
      <c r="G17" s="55">
        <v>34406</v>
      </c>
      <c r="H17" s="52">
        <v>743.76</v>
      </c>
      <c r="I17" s="55">
        <v>34456</v>
      </c>
      <c r="J17" s="52">
        <v>1323.92</v>
      </c>
      <c r="K17" s="55">
        <v>34506</v>
      </c>
      <c r="L17" s="52">
        <v>2406.05</v>
      </c>
    </row>
    <row r="18" spans="1:12" ht="12.75">
      <c r="A18" s="55">
        <v>34257</v>
      </c>
      <c r="B18" s="52">
        <v>151.78</v>
      </c>
      <c r="C18" s="55">
        <v>34307</v>
      </c>
      <c r="D18" s="52">
        <v>251.92</v>
      </c>
      <c r="E18" s="55">
        <v>34357</v>
      </c>
      <c r="F18" s="52">
        <v>423.09</v>
      </c>
      <c r="G18" s="55">
        <v>34407</v>
      </c>
      <c r="H18" s="52">
        <v>743.76</v>
      </c>
      <c r="I18" s="55">
        <v>34457</v>
      </c>
      <c r="J18" s="52">
        <v>1345.54</v>
      </c>
      <c r="K18" s="55">
        <v>34507</v>
      </c>
      <c r="L18" s="52">
        <v>2454.17</v>
      </c>
    </row>
    <row r="19" spans="1:12" ht="12.75">
      <c r="A19" s="55">
        <v>34258</v>
      </c>
      <c r="B19" s="52">
        <v>154.07</v>
      </c>
      <c r="C19" s="55">
        <v>34308</v>
      </c>
      <c r="D19" s="52">
        <v>251.92</v>
      </c>
      <c r="E19" s="55">
        <v>34358</v>
      </c>
      <c r="F19" s="52">
        <v>423.09</v>
      </c>
      <c r="G19" s="55">
        <v>34408</v>
      </c>
      <c r="H19" s="52">
        <v>755.52</v>
      </c>
      <c r="I19" s="55">
        <v>34458</v>
      </c>
      <c r="J19" s="52">
        <v>1367.56</v>
      </c>
      <c r="K19" s="55">
        <v>34508</v>
      </c>
      <c r="L19" s="52">
        <v>2499.18</v>
      </c>
    </row>
    <row r="20" spans="1:12" ht="12.75">
      <c r="A20" s="55">
        <v>34259</v>
      </c>
      <c r="B20" s="52">
        <v>154.07</v>
      </c>
      <c r="C20" s="55">
        <v>34309</v>
      </c>
      <c r="D20" s="52">
        <v>251.92</v>
      </c>
      <c r="E20" s="55">
        <v>34359</v>
      </c>
      <c r="F20" s="52">
        <v>429.88</v>
      </c>
      <c r="G20" s="55">
        <v>34409</v>
      </c>
      <c r="H20" s="52">
        <v>767.47</v>
      </c>
      <c r="I20" s="55">
        <v>34459</v>
      </c>
      <c r="J20" s="52">
        <v>1389.94</v>
      </c>
      <c r="K20" s="55">
        <v>34509</v>
      </c>
      <c r="L20" s="52">
        <v>2547.09</v>
      </c>
    </row>
    <row r="21" spans="1:12" ht="12.75">
      <c r="A21" s="55">
        <v>34260</v>
      </c>
      <c r="B21" s="52">
        <v>154.07</v>
      </c>
      <c r="C21" s="55">
        <v>34310</v>
      </c>
      <c r="D21" s="52">
        <v>255.44</v>
      </c>
      <c r="E21" s="55">
        <v>34360</v>
      </c>
      <c r="F21" s="52">
        <v>436.78</v>
      </c>
      <c r="G21" s="55">
        <v>34410</v>
      </c>
      <c r="H21" s="52">
        <v>779.61</v>
      </c>
      <c r="I21" s="55">
        <v>34460</v>
      </c>
      <c r="J21" s="52">
        <v>1412.74</v>
      </c>
      <c r="K21" s="55">
        <v>34510</v>
      </c>
      <c r="L21" s="52">
        <v>2596.58</v>
      </c>
    </row>
    <row r="22" spans="1:12" ht="12.75">
      <c r="A22" s="55">
        <v>34261</v>
      </c>
      <c r="B22" s="52">
        <v>156.39</v>
      </c>
      <c r="C22" s="55">
        <v>34311</v>
      </c>
      <c r="D22" s="52">
        <v>259.01</v>
      </c>
      <c r="E22" s="55">
        <v>34361</v>
      </c>
      <c r="F22" s="52">
        <v>443.8</v>
      </c>
      <c r="G22" s="55">
        <v>34411</v>
      </c>
      <c r="H22" s="52">
        <v>792.15</v>
      </c>
      <c r="I22" s="55">
        <v>34461</v>
      </c>
      <c r="J22" s="52">
        <v>1435.92</v>
      </c>
      <c r="K22" s="55">
        <v>34511</v>
      </c>
      <c r="L22" s="52">
        <v>2596.58</v>
      </c>
    </row>
    <row r="23" spans="1:12" ht="12.75">
      <c r="A23" s="55">
        <v>34262</v>
      </c>
      <c r="B23" s="52">
        <v>158.75</v>
      </c>
      <c r="C23" s="55">
        <v>34312</v>
      </c>
      <c r="D23" s="52">
        <v>262.62</v>
      </c>
      <c r="E23" s="55">
        <v>34362</v>
      </c>
      <c r="F23" s="52">
        <v>450.92</v>
      </c>
      <c r="G23" s="55">
        <v>34412</v>
      </c>
      <c r="H23" s="52">
        <v>805.53</v>
      </c>
      <c r="I23" s="55">
        <v>34462</v>
      </c>
      <c r="J23" s="52">
        <v>1435.92</v>
      </c>
      <c r="K23" s="55">
        <v>34512</v>
      </c>
      <c r="L23" s="52">
        <v>2596.58</v>
      </c>
    </row>
    <row r="24" spans="1:12" ht="12.75">
      <c r="A24" s="55">
        <v>34263</v>
      </c>
      <c r="B24" s="52">
        <v>161.15</v>
      </c>
      <c r="C24" s="55">
        <v>34313</v>
      </c>
      <c r="D24" s="52">
        <v>266.29</v>
      </c>
      <c r="E24" s="55">
        <v>34363</v>
      </c>
      <c r="F24" s="52">
        <v>458.16</v>
      </c>
      <c r="G24" s="55">
        <v>34413</v>
      </c>
      <c r="H24" s="52">
        <v>805.53</v>
      </c>
      <c r="I24" s="55">
        <v>34463</v>
      </c>
      <c r="J24" s="52">
        <v>1435.92</v>
      </c>
      <c r="K24" s="55">
        <v>34513</v>
      </c>
      <c r="L24" s="52">
        <v>2647.03</v>
      </c>
    </row>
    <row r="25" spans="1:12" ht="12.75">
      <c r="A25" s="55">
        <v>34264</v>
      </c>
      <c r="B25" s="52">
        <v>163.58</v>
      </c>
      <c r="C25" s="55">
        <v>34314</v>
      </c>
      <c r="D25" s="52">
        <v>270.01</v>
      </c>
      <c r="E25" s="55">
        <v>34364</v>
      </c>
      <c r="F25" s="52">
        <v>458.16</v>
      </c>
      <c r="G25" s="55">
        <v>34414</v>
      </c>
      <c r="H25" s="52">
        <v>805.53</v>
      </c>
      <c r="I25" s="55">
        <v>34464</v>
      </c>
      <c r="J25" s="52">
        <v>1459.76</v>
      </c>
      <c r="K25" s="55">
        <v>34514</v>
      </c>
      <c r="L25" s="52">
        <v>2698.46</v>
      </c>
    </row>
    <row r="26" spans="1:12" ht="12.75">
      <c r="A26" s="55">
        <v>34265</v>
      </c>
      <c r="B26" s="52">
        <v>166.04</v>
      </c>
      <c r="C26" s="55">
        <v>34315</v>
      </c>
      <c r="D26" s="52">
        <v>270.01</v>
      </c>
      <c r="E26" s="55">
        <v>34365</v>
      </c>
      <c r="F26" s="52">
        <v>458.16</v>
      </c>
      <c r="G26" s="55">
        <v>34415</v>
      </c>
      <c r="H26" s="52">
        <v>819.8</v>
      </c>
      <c r="I26" s="55">
        <v>34465</v>
      </c>
      <c r="J26" s="52">
        <v>1484.27</v>
      </c>
      <c r="K26" s="55">
        <v>34515</v>
      </c>
      <c r="L26" s="52">
        <v>2750</v>
      </c>
    </row>
    <row r="27" spans="1:12" ht="12.75">
      <c r="A27" s="55">
        <v>34266</v>
      </c>
      <c r="B27" s="52">
        <v>166.04</v>
      </c>
      <c r="C27" s="55">
        <v>34316</v>
      </c>
      <c r="D27" s="52">
        <v>270.01</v>
      </c>
      <c r="E27" s="55">
        <v>34366</v>
      </c>
      <c r="F27" s="52">
        <v>466.66</v>
      </c>
      <c r="G27" s="55">
        <v>34416</v>
      </c>
      <c r="H27" s="52">
        <v>834.32</v>
      </c>
      <c r="I27" s="55">
        <v>34466</v>
      </c>
      <c r="J27" s="52">
        <v>1509.2</v>
      </c>
      <c r="K27" s="55"/>
      <c r="L27" s="52"/>
    </row>
    <row r="28" spans="1:12" ht="12.75">
      <c r="A28" s="55">
        <v>34267</v>
      </c>
      <c r="B28" s="52">
        <v>166.04</v>
      </c>
      <c r="C28" s="55">
        <v>34317</v>
      </c>
      <c r="D28" s="52">
        <v>273.79</v>
      </c>
      <c r="E28" s="55">
        <v>34367</v>
      </c>
      <c r="F28" s="52">
        <v>475.31</v>
      </c>
      <c r="G28" s="55">
        <v>34417</v>
      </c>
      <c r="H28" s="52">
        <v>849.1</v>
      </c>
      <c r="I28" s="55">
        <v>34467</v>
      </c>
      <c r="J28" s="52">
        <v>1534.66</v>
      </c>
      <c r="K28" s="55"/>
      <c r="L28" s="52"/>
    </row>
    <row r="29" spans="1:12" ht="12.75">
      <c r="A29" s="55">
        <v>34268</v>
      </c>
      <c r="B29" s="52">
        <v>168.55</v>
      </c>
      <c r="C29" s="55">
        <v>34318</v>
      </c>
      <c r="D29" s="52">
        <v>277.61</v>
      </c>
      <c r="E29" s="55">
        <v>34368</v>
      </c>
      <c r="F29" s="52">
        <v>484.11</v>
      </c>
      <c r="G29" s="55">
        <v>34418</v>
      </c>
      <c r="H29" s="52">
        <v>864.14</v>
      </c>
      <c r="I29" s="55">
        <v>34468</v>
      </c>
      <c r="J29" s="52">
        <v>1560.55</v>
      </c>
      <c r="K29" s="55"/>
      <c r="L29" s="52"/>
    </row>
    <row r="30" spans="1:12" ht="12.75">
      <c r="A30" s="55">
        <v>34269</v>
      </c>
      <c r="B30" s="52">
        <v>171.09</v>
      </c>
      <c r="C30" s="55">
        <v>34319</v>
      </c>
      <c r="D30" s="52">
        <v>281.49</v>
      </c>
      <c r="E30" s="55">
        <v>34369</v>
      </c>
      <c r="F30" s="52">
        <v>493.09</v>
      </c>
      <c r="G30" s="55">
        <v>34419</v>
      </c>
      <c r="H30" s="52">
        <v>879.45</v>
      </c>
      <c r="I30" s="55">
        <v>34469</v>
      </c>
      <c r="J30" s="52">
        <v>1560.55</v>
      </c>
      <c r="K30" s="55"/>
      <c r="L30" s="52"/>
    </row>
    <row r="31" spans="1:12" ht="12.75">
      <c r="A31" s="55">
        <v>34270</v>
      </c>
      <c r="B31" s="52">
        <v>173.67</v>
      </c>
      <c r="C31" s="55">
        <v>34320</v>
      </c>
      <c r="D31" s="52">
        <v>285.42</v>
      </c>
      <c r="E31" s="55">
        <v>34370</v>
      </c>
      <c r="F31" s="52">
        <v>502.23</v>
      </c>
      <c r="G31" s="55">
        <v>34420</v>
      </c>
      <c r="H31" s="52">
        <v>879.45</v>
      </c>
      <c r="I31" s="55">
        <v>34470</v>
      </c>
      <c r="J31" s="52">
        <v>1560.55</v>
      </c>
      <c r="K31" s="55"/>
      <c r="L31" s="52"/>
    </row>
    <row r="32" spans="1:12" ht="12.75">
      <c r="A32" s="55">
        <v>34271</v>
      </c>
      <c r="B32" s="52">
        <v>176.29</v>
      </c>
      <c r="C32" s="55">
        <v>34321</v>
      </c>
      <c r="D32" s="52">
        <v>289.41</v>
      </c>
      <c r="E32" s="55">
        <v>34371</v>
      </c>
      <c r="F32" s="52">
        <v>502.23</v>
      </c>
      <c r="G32" s="55">
        <v>34421</v>
      </c>
      <c r="H32" s="52">
        <v>879.45</v>
      </c>
      <c r="I32" s="55">
        <v>34471</v>
      </c>
      <c r="J32" s="52">
        <v>1586.87</v>
      </c>
      <c r="K32" s="55"/>
      <c r="L32" s="52"/>
    </row>
    <row r="33" spans="1:12" ht="12.75">
      <c r="A33" s="55">
        <v>34272</v>
      </c>
      <c r="B33" s="52">
        <v>178.97</v>
      </c>
      <c r="C33" s="55">
        <v>34322</v>
      </c>
      <c r="D33" s="52">
        <v>289.41</v>
      </c>
      <c r="E33" s="55">
        <v>34372</v>
      </c>
      <c r="F33" s="52">
        <v>502.23</v>
      </c>
      <c r="G33" s="55">
        <v>34422</v>
      </c>
      <c r="H33" s="52">
        <v>895.03</v>
      </c>
      <c r="I33" s="55">
        <v>34472</v>
      </c>
      <c r="J33" s="52">
        <v>1613.64</v>
      </c>
      <c r="K33" s="55"/>
      <c r="L33" s="52"/>
    </row>
    <row r="34" spans="1:12" ht="12.75">
      <c r="A34" s="55">
        <v>34273</v>
      </c>
      <c r="B34" s="52">
        <v>178.97</v>
      </c>
      <c r="C34" s="55">
        <v>34323</v>
      </c>
      <c r="D34" s="52">
        <v>289.41</v>
      </c>
      <c r="E34" s="55">
        <v>34373</v>
      </c>
      <c r="F34" s="52">
        <v>511.53</v>
      </c>
      <c r="G34" s="55">
        <v>34423</v>
      </c>
      <c r="H34" s="52">
        <v>913.5</v>
      </c>
      <c r="I34" s="55">
        <v>34473</v>
      </c>
      <c r="J34" s="52">
        <v>1640.86</v>
      </c>
      <c r="K34" s="55"/>
      <c r="L34" s="52"/>
    </row>
    <row r="35" spans="1:12" ht="12.75">
      <c r="A35" s="55">
        <v>34274</v>
      </c>
      <c r="B35" s="52">
        <v>178.97</v>
      </c>
      <c r="C35" s="55">
        <v>34324</v>
      </c>
      <c r="D35" s="52">
        <v>293.45</v>
      </c>
      <c r="E35" s="55">
        <v>34374</v>
      </c>
      <c r="F35" s="52">
        <v>521.01</v>
      </c>
      <c r="G35" s="55">
        <v>34424</v>
      </c>
      <c r="H35" s="52">
        <v>931.05</v>
      </c>
      <c r="I35" s="55">
        <v>34474</v>
      </c>
      <c r="J35" s="52">
        <v>1668.54</v>
      </c>
      <c r="K35" s="55"/>
      <c r="L35" s="52"/>
    </row>
    <row r="36" spans="1:12" ht="12.75">
      <c r="A36" s="55">
        <v>34275</v>
      </c>
      <c r="B36" s="52">
        <v>181.68</v>
      </c>
      <c r="C36" s="55">
        <v>34325</v>
      </c>
      <c r="D36" s="52">
        <v>297.55</v>
      </c>
      <c r="E36" s="55">
        <v>34375</v>
      </c>
      <c r="F36" s="52">
        <v>530.67</v>
      </c>
      <c r="G36" s="55">
        <v>34425</v>
      </c>
      <c r="H36" s="52">
        <v>931.05</v>
      </c>
      <c r="I36" s="55">
        <v>34475</v>
      </c>
      <c r="J36" s="52">
        <v>1696.69</v>
      </c>
      <c r="K36" s="55"/>
      <c r="L36" s="52"/>
    </row>
    <row r="37" spans="1:12" ht="12.75">
      <c r="A37" s="55">
        <v>34276</v>
      </c>
      <c r="B37" s="52">
        <v>181.68</v>
      </c>
      <c r="C37" s="55">
        <v>34326</v>
      </c>
      <c r="D37" s="52">
        <v>301.71</v>
      </c>
      <c r="E37" s="55">
        <v>34376</v>
      </c>
      <c r="F37" s="52">
        <v>540.51</v>
      </c>
      <c r="G37" s="55">
        <v>34426</v>
      </c>
      <c r="H37" s="52">
        <v>931.05</v>
      </c>
      <c r="I37" s="55">
        <v>34476</v>
      </c>
      <c r="J37" s="52">
        <v>1696.69</v>
      </c>
      <c r="K37" s="55"/>
      <c r="L37" s="52"/>
    </row>
    <row r="38" spans="1:12" ht="12.75">
      <c r="A38" s="56">
        <v>34277</v>
      </c>
      <c r="B38" s="52">
        <v>184.44</v>
      </c>
      <c r="C38" s="56">
        <v>34327</v>
      </c>
      <c r="D38" s="52">
        <v>305.92</v>
      </c>
      <c r="E38" s="56">
        <v>34377</v>
      </c>
      <c r="F38" s="52">
        <v>550.52</v>
      </c>
      <c r="G38" s="56">
        <v>34427</v>
      </c>
      <c r="H38" s="52">
        <v>931.05</v>
      </c>
      <c r="I38" s="56">
        <v>34477</v>
      </c>
      <c r="J38" s="52">
        <v>1696.69</v>
      </c>
      <c r="K38" s="56"/>
      <c r="L38" s="52"/>
    </row>
    <row r="39" spans="1:12" ht="12.75">
      <c r="A39" s="55">
        <v>34278</v>
      </c>
      <c r="B39" s="52">
        <v>187.24</v>
      </c>
      <c r="C39" s="55">
        <v>34328</v>
      </c>
      <c r="D39" s="52">
        <v>310.2</v>
      </c>
      <c r="E39" s="55">
        <v>34378</v>
      </c>
      <c r="F39" s="52">
        <v>550.52</v>
      </c>
      <c r="G39" s="55">
        <v>34428</v>
      </c>
      <c r="H39" s="52">
        <v>931.05</v>
      </c>
      <c r="I39" s="55">
        <v>34478</v>
      </c>
      <c r="J39" s="52">
        <v>1725.31</v>
      </c>
      <c r="K39" s="55"/>
      <c r="L39" s="52"/>
    </row>
    <row r="40" spans="1:12" ht="12.75">
      <c r="A40" s="55">
        <v>34279</v>
      </c>
      <c r="B40" s="52">
        <v>190.09</v>
      </c>
      <c r="C40" s="55">
        <v>34329</v>
      </c>
      <c r="D40" s="52">
        <v>310.2</v>
      </c>
      <c r="E40" s="55">
        <v>34379</v>
      </c>
      <c r="F40" s="52">
        <v>550.52</v>
      </c>
      <c r="G40" s="55">
        <v>34429</v>
      </c>
      <c r="H40" s="52">
        <v>948.93</v>
      </c>
      <c r="I40" s="55">
        <v>34479</v>
      </c>
      <c r="J40" s="52">
        <v>1754.41</v>
      </c>
      <c r="K40" s="55"/>
      <c r="L40" s="52"/>
    </row>
    <row r="41" spans="1:12" ht="12.75">
      <c r="A41" s="55">
        <v>34280</v>
      </c>
      <c r="B41" s="52">
        <v>190.09</v>
      </c>
      <c r="C41" s="55">
        <v>34330</v>
      </c>
      <c r="D41" s="52">
        <v>310.2</v>
      </c>
      <c r="E41" s="55">
        <v>34380</v>
      </c>
      <c r="F41" s="52">
        <v>550.52</v>
      </c>
      <c r="G41" s="55">
        <v>34430</v>
      </c>
      <c r="H41" s="52">
        <v>967.16</v>
      </c>
      <c r="I41" s="55">
        <v>34480</v>
      </c>
      <c r="J41" s="52">
        <v>1784</v>
      </c>
      <c r="K41" s="55"/>
      <c r="L41" s="52"/>
    </row>
    <row r="42" spans="1:12" ht="12.75">
      <c r="A42" s="55">
        <v>34281</v>
      </c>
      <c r="B42" s="52">
        <v>190.09</v>
      </c>
      <c r="C42" s="55">
        <v>34331</v>
      </c>
      <c r="D42" s="52">
        <v>314.53</v>
      </c>
      <c r="E42" s="55">
        <v>34381</v>
      </c>
      <c r="F42" s="52">
        <v>550.52</v>
      </c>
      <c r="G42" s="55">
        <v>34431</v>
      </c>
      <c r="H42" s="52">
        <v>985.74</v>
      </c>
      <c r="I42" s="55">
        <v>34481</v>
      </c>
      <c r="J42" s="52">
        <v>1814.09</v>
      </c>
      <c r="K42" s="55"/>
      <c r="L42" s="52"/>
    </row>
    <row r="43" spans="1:12" ht="12.75">
      <c r="A43" s="55">
        <v>34282</v>
      </c>
      <c r="B43" s="52">
        <v>192.98</v>
      </c>
      <c r="C43" s="55">
        <v>34332</v>
      </c>
      <c r="D43" s="52">
        <v>318.93</v>
      </c>
      <c r="E43" s="55">
        <v>34382</v>
      </c>
      <c r="F43" s="52">
        <v>560.73</v>
      </c>
      <c r="G43" s="55">
        <v>34432</v>
      </c>
      <c r="H43" s="52">
        <v>1004.68</v>
      </c>
      <c r="I43" s="55">
        <v>34482</v>
      </c>
      <c r="J43" s="52">
        <v>1844.69</v>
      </c>
      <c r="K43" s="55"/>
      <c r="L43" s="52"/>
    </row>
    <row r="44" spans="1:12" ht="12.75">
      <c r="A44" s="55">
        <v>34283</v>
      </c>
      <c r="B44" s="52">
        <v>195.91</v>
      </c>
      <c r="C44" s="55">
        <v>34333</v>
      </c>
      <c r="D44" s="52">
        <v>323.38</v>
      </c>
      <c r="E44" s="55">
        <v>34383</v>
      </c>
      <c r="F44" s="52">
        <v>571.12</v>
      </c>
      <c r="G44" s="55">
        <v>34433</v>
      </c>
      <c r="H44" s="52">
        <v>1023.98</v>
      </c>
      <c r="I44" s="55">
        <v>34483</v>
      </c>
      <c r="J44" s="52">
        <v>1844.69</v>
      </c>
      <c r="K44" s="55"/>
      <c r="L44" s="52"/>
    </row>
    <row r="45" spans="1:12" ht="12.75">
      <c r="A45" s="55">
        <v>34284</v>
      </c>
      <c r="B45" s="52">
        <v>198.88</v>
      </c>
      <c r="C45" s="55">
        <v>34334</v>
      </c>
      <c r="D45" s="52">
        <v>327.9</v>
      </c>
      <c r="E45" s="55">
        <v>34384</v>
      </c>
      <c r="F45" s="52">
        <v>581.7</v>
      </c>
      <c r="G45" s="55">
        <v>34434</v>
      </c>
      <c r="H45" s="52">
        <v>1023.98</v>
      </c>
      <c r="I45" s="55">
        <v>34484</v>
      </c>
      <c r="J45" s="52">
        <v>1844.69</v>
      </c>
      <c r="K45" s="55"/>
      <c r="L45" s="52"/>
    </row>
    <row r="46" spans="1:12" ht="12.75">
      <c r="A46" s="55">
        <v>34285</v>
      </c>
      <c r="B46" s="52">
        <v>201.9</v>
      </c>
      <c r="C46" s="55">
        <v>34335</v>
      </c>
      <c r="D46" s="52">
        <v>333.17</v>
      </c>
      <c r="E46" s="55">
        <v>34385</v>
      </c>
      <c r="F46" s="52">
        <v>581.7</v>
      </c>
      <c r="G46" s="55">
        <v>34435</v>
      </c>
      <c r="H46" s="52">
        <v>1023.98</v>
      </c>
      <c r="I46" s="55">
        <v>34485</v>
      </c>
      <c r="J46" s="52">
        <v>1875.82</v>
      </c>
      <c r="K46" s="55"/>
      <c r="L46" s="52"/>
    </row>
    <row r="47" spans="1:12" ht="12.75">
      <c r="A47" s="55">
        <v>34286</v>
      </c>
      <c r="B47" s="52">
        <v>204.97</v>
      </c>
      <c r="C47" s="55">
        <v>34336</v>
      </c>
      <c r="D47" s="52">
        <v>333.17</v>
      </c>
      <c r="E47" s="55">
        <v>34386</v>
      </c>
      <c r="F47" s="52">
        <v>581.7</v>
      </c>
      <c r="G47" s="55">
        <v>34436</v>
      </c>
      <c r="H47" s="52">
        <v>1043.65</v>
      </c>
      <c r="I47" s="55">
        <v>34486</v>
      </c>
      <c r="J47" s="52">
        <v>1908.68</v>
      </c>
      <c r="K47" s="55"/>
      <c r="L47" s="52"/>
    </row>
    <row r="48" spans="1:12" ht="12.75">
      <c r="A48" s="55">
        <v>34287</v>
      </c>
      <c r="B48" s="52">
        <v>204.97</v>
      </c>
      <c r="C48" s="55">
        <v>34337</v>
      </c>
      <c r="D48" s="52">
        <v>333.17</v>
      </c>
      <c r="E48" s="55">
        <v>34387</v>
      </c>
      <c r="F48" s="52">
        <v>592.48</v>
      </c>
      <c r="G48" s="55">
        <v>34437</v>
      </c>
      <c r="H48" s="52">
        <v>1063.7</v>
      </c>
      <c r="I48" s="55">
        <v>34487</v>
      </c>
      <c r="J48" s="52">
        <v>1942.11</v>
      </c>
      <c r="K48" s="55"/>
      <c r="L48" s="52"/>
    </row>
    <row r="49" spans="1:12" ht="12.75">
      <c r="A49" s="55">
        <v>34288</v>
      </c>
      <c r="B49" s="52">
        <v>204.97</v>
      </c>
      <c r="C49" s="55">
        <v>34338</v>
      </c>
      <c r="D49" s="52">
        <v>338.52</v>
      </c>
      <c r="E49" s="55">
        <v>34388</v>
      </c>
      <c r="F49" s="52">
        <v>603.46</v>
      </c>
      <c r="G49" s="55">
        <v>34438</v>
      </c>
      <c r="H49" s="52">
        <v>1084.13</v>
      </c>
      <c r="I49" s="55">
        <v>34488</v>
      </c>
      <c r="J49" s="52">
        <v>1942.11</v>
      </c>
      <c r="K49" s="55"/>
      <c r="L49" s="52"/>
    </row>
    <row r="50" spans="1:12" ht="12.75">
      <c r="A50" s="55">
        <v>34289</v>
      </c>
      <c r="B50" s="52">
        <v>204.97</v>
      </c>
      <c r="C50" s="55">
        <v>34339</v>
      </c>
      <c r="D50" s="52">
        <v>343.95</v>
      </c>
      <c r="E50" s="55">
        <v>34389</v>
      </c>
      <c r="F50" s="52">
        <v>614.65</v>
      </c>
      <c r="G50" s="55">
        <v>34439</v>
      </c>
      <c r="H50" s="52">
        <v>1104.96</v>
      </c>
      <c r="I50" s="55">
        <v>34489</v>
      </c>
      <c r="J50" s="52">
        <v>1976.13</v>
      </c>
      <c r="K50" s="55"/>
      <c r="L50" s="52"/>
    </row>
    <row r="51" spans="1:12" ht="12.75">
      <c r="A51" s="55">
        <v>34290</v>
      </c>
      <c r="B51" s="52">
        <v>208.08</v>
      </c>
      <c r="C51" s="55">
        <v>34340</v>
      </c>
      <c r="D51" s="52">
        <v>349.47</v>
      </c>
      <c r="E51" s="55">
        <v>34390</v>
      </c>
      <c r="F51" s="52">
        <v>626.04</v>
      </c>
      <c r="G51" s="55">
        <v>34440</v>
      </c>
      <c r="H51" s="52">
        <v>1126.18</v>
      </c>
      <c r="I51" s="55">
        <v>34490</v>
      </c>
      <c r="J51" s="52">
        <v>1976.13</v>
      </c>
      <c r="K51" s="55"/>
      <c r="L51" s="52"/>
    </row>
    <row r="52" spans="1:12" ht="12.75">
      <c r="A52" s="55">
        <v>34291</v>
      </c>
      <c r="B52" s="52">
        <v>211.24</v>
      </c>
      <c r="C52" s="55">
        <v>34341</v>
      </c>
      <c r="D52" s="52">
        <v>355.09</v>
      </c>
      <c r="E52" s="55">
        <v>34391</v>
      </c>
      <c r="F52" s="52">
        <v>637.64</v>
      </c>
      <c r="G52" s="55">
        <v>34441</v>
      </c>
      <c r="H52" s="52">
        <v>1126.18</v>
      </c>
      <c r="I52" s="55">
        <v>34491</v>
      </c>
      <c r="J52" s="52">
        <v>1976.13</v>
      </c>
      <c r="K52" s="55"/>
      <c r="L52" s="52"/>
    </row>
    <row r="53" spans="1:12" ht="13.5" thickBot="1">
      <c r="A53" s="57">
        <v>34292</v>
      </c>
      <c r="B53" s="53">
        <v>214.45</v>
      </c>
      <c r="C53" s="57">
        <v>34342</v>
      </c>
      <c r="D53" s="53">
        <v>360.79</v>
      </c>
      <c r="E53" s="57">
        <v>34392</v>
      </c>
      <c r="F53" s="53">
        <v>637.64</v>
      </c>
      <c r="G53" s="57">
        <v>34442</v>
      </c>
      <c r="H53" s="53">
        <v>1126.18</v>
      </c>
      <c r="I53" s="57">
        <v>34492</v>
      </c>
      <c r="J53" s="53">
        <v>2010.74</v>
      </c>
      <c r="K53" s="57"/>
      <c r="L53" s="53"/>
    </row>
  </sheetData>
  <mergeCells count="2">
    <mergeCell ref="A1:L1"/>
    <mergeCell ref="A2:L2"/>
  </mergeCells>
  <printOptions/>
  <pageMargins left="0.75" right="0.75" top="1" bottom="1" header="0.492125985" footer="0.49212598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EconÃCTYPE HTML PUBLIC "-//W3C//DTD HTML 4.0 Transitional//EN"&gt; Indicadores EconÃ´micos - IGP-DI - ACINH</dc:title>
  <dc:subject/>
  <dc:creator>SECAD</dc:creator>
  <cp:keywords/>
  <dc:description/>
  <cp:lastModifiedBy>charles.lira</cp:lastModifiedBy>
  <cp:lastPrinted>2004-06-09T16:28:26Z</cp:lastPrinted>
  <dcterms:created xsi:type="dcterms:W3CDTF">1997-07-03T13:27:09Z</dcterms:created>
  <dcterms:modified xsi:type="dcterms:W3CDTF">2009-01-27T18:29:33Z</dcterms:modified>
  <cp:category/>
  <cp:version/>
  <cp:contentType/>
  <cp:contentStatus/>
</cp:coreProperties>
</file>