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20" activeTab="2"/>
  </bookViews>
  <sheets>
    <sheet name="DATA CENTER" sheetId="1" r:id="rId1"/>
    <sheet name="SALA NOC" sheetId="2" r:id="rId2"/>
    <sheet name="EQUIPAMENTO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<sst xmlns="http://schemas.openxmlformats.org/spreadsheetml/2006/main" count="1732" uniqueCount="1104">
  <si>
    <t>Relatório de Material e Mão-de-obra(Sintético)</t>
  </si>
  <si>
    <t>OBRA :</t>
  </si>
  <si>
    <t>ORÇAMENTO :</t>
  </si>
  <si>
    <t>DATA CENTER</t>
  </si>
  <si>
    <t>LOCAL :</t>
  </si>
  <si>
    <t>CÓDIGO</t>
  </si>
  <si>
    <t>DESCRIÇÃO</t>
  </si>
  <si>
    <t>UNIDADE</t>
  </si>
  <si>
    <t>QUANT.</t>
  </si>
  <si>
    <t>PREÇO MAT. (UNIT.)(R$)</t>
  </si>
  <si>
    <t>PREÇO MAT. (TOT.)(R$)</t>
  </si>
  <si>
    <t>PREÇO M.O. (UNIT.)(R$)</t>
  </si>
  <si>
    <t>PREÇO M.O. (TOT.)(R$)</t>
  </si>
  <si>
    <t>PREÇO FINAL (UNIT.)(R$)</t>
  </si>
  <si>
    <t>PREÇO FINAL (TOT.)(R$)</t>
  </si>
  <si>
    <t>01.</t>
  </si>
  <si>
    <t>ARQUIETÔNICO.</t>
  </si>
  <si>
    <t>01.01.</t>
  </si>
  <si>
    <t>MOVIMENTO DE TERRA.</t>
  </si>
  <si>
    <t>01.01.01.SINAPI</t>
  </si>
  <si>
    <t>ESCAVACAO MECANICA, A CEU ABERTO, EM MATERIAL DE 1A CATEGORIA, COM ESCAVADEIRA HIDRAULICA, CAPACIDADE DE 0,78 M3 (SINAPI - 83338).</t>
  </si>
  <si>
    <t>m3</t>
  </si>
  <si>
    <t>01.01.02.SINAPI</t>
  </si>
  <si>
    <t>CARGA E DESCARGA MECANIZADAS DE ENTULHO EM CAMINHAO BASCULANTE 6 M3 (SINAPI - 72898).</t>
  </si>
  <si>
    <t>01.01.03.SINAPI</t>
  </si>
  <si>
    <t>TRANSPORTE DE ENTULHO COM CAMINHAO BASCULANTE 6 M3, RODOVIA PAVIMENTADA, DMT 0,5 A 1,0 KM (SINAPI - 72900).</t>
  </si>
  <si>
    <t>02.</t>
  </si>
  <si>
    <t>ESTRUTURAL.</t>
  </si>
  <si>
    <t>02.01.</t>
  </si>
  <si>
    <t>FUNDAÇÃO.</t>
  </si>
  <si>
    <t>02.01.01.SINAPI</t>
  </si>
  <si>
    <t>LOCACAO DA OBRA, COM USO DE EQUIPAMENTOS TOPOGRAFICOS, INCLUSIVE NIVELADOR (SINAPI - 73686).</t>
  </si>
  <si>
    <t>m2</t>
  </si>
  <si>
    <t>02.01.02.SINAPI</t>
  </si>
  <si>
    <t>ESTACA PREMOLDADA CONCRETO ARMADO 25T INCL CRAVACAO/EMENDAS (SINAPI - 83508).</t>
  </si>
  <si>
    <t>m</t>
  </si>
  <si>
    <t>02.01.03.SINAPI</t>
  </si>
  <si>
    <t>LASTRO DE CONCRETO, PREPARO MECANICO (SINAPI - 83532).</t>
  </si>
  <si>
    <t>02.01.04.SINAPI</t>
  </si>
  <si>
    <t>FORMA PARA ESTRUTURAS DE CONCRETO (PILAR, VIGA E LAJE) EM CHAPA DE MADEIRA COMPENSADA RESINADA, DE 1,10 X 2,20, ESPESSURA = 12 MM, 02 UTILIZACOES. (FABRICACAO, MONTAGEM E DESMONTAGEM) (SINAPI - 84214).</t>
  </si>
  <si>
    <t>02.01.05.SINAPI</t>
  </si>
  <si>
    <t>ARMACAO ACO CA-50 DIAM.16,0 (5/8) À 25,0MM (1) - FORNECIMENTO/ CORTE(PERDA DE 10%) / DOBRA / COLOCAÇÃO (SINAPI - 74254/1).</t>
  </si>
  <si>
    <t>kg</t>
  </si>
  <si>
    <t>02.01.06.SINAPI</t>
  </si>
  <si>
    <t>CONCRETO USINADO BOMBEADO FCK=30MPA, INCLUSIVE LANCAMENTO E ADENSAMENTO (SINAPI - 74138/4).</t>
  </si>
  <si>
    <t>02.02.</t>
  </si>
  <si>
    <t>LAJE.</t>
  </si>
  <si>
    <t>02.02.01.SINAPI</t>
  </si>
  <si>
    <t>LAJE PRE-MOLDADA P/PISO, SOBRECARGA 200KG/M2, VAOS ATE 3,50M/E=8CM, C/LAJOTAS E CAP.C/CONC FCK=20MPA, 4CM, INTER-EIXO 38CM, C/ESCORAMENTO (REAPR.3X) E FERRAGEM NEGATIVA (SINAPI - 74202/2).</t>
  </si>
  <si>
    <t>02.03.</t>
  </si>
  <si>
    <t>SUPERESTRUTURA.</t>
  </si>
  <si>
    <t>02.03.01.SINAPI</t>
  </si>
  <si>
    <t>02.03.02.SINAPI</t>
  </si>
  <si>
    <t>02.03.03.SINAPI</t>
  </si>
  <si>
    <t>03.</t>
  </si>
  <si>
    <t>VEDAÇÕES E ACABAMENTOS.</t>
  </si>
  <si>
    <t>03.01.</t>
  </si>
  <si>
    <t>ALVENARIAS.</t>
  </si>
  <si>
    <t>03.01.01.PINI</t>
  </si>
  <si>
    <t>Alvenaria de vedação com blocos de concreto celular autoclavado, sem função estrutural, 20 x 30 x 60 cm, espessura da parede 20 cm, juntas de 10 mm com argamassa mista de cimento, cal hidratada e areia sem peneirar traço 1:2:9 (PINI/TCPO14 - 06.001.000118.SER).</t>
  </si>
  <si>
    <t>03.02.</t>
  </si>
  <si>
    <t>PINTURAS.</t>
  </si>
  <si>
    <t>03.02.01.PINI</t>
  </si>
  <si>
    <t>Pintura com tinta látex acrílica em paredes, com duas demãos, sem massa corrida (PINI/TCPO14 - 24.003.000001.SER).</t>
  </si>
  <si>
    <t>03.03.</t>
  </si>
  <si>
    <t>REVESTIMENTO ACÚSTICO.</t>
  </si>
  <si>
    <t>03.03.01.SINAPI</t>
  </si>
  <si>
    <t>ISOLAMENTO ACUSTICO EM ESPUMA DE POLIURETANO ESPESSURA 20 MM, DENSIDADE 29KG/M3 (SINAPI - 73747/1)</t>
  </si>
  <si>
    <t>03.04.</t>
  </si>
  <si>
    <t>PISOS.</t>
  </si>
  <si>
    <t>03.04.01.PINI</t>
  </si>
  <si>
    <t>Piso elevado, colocado , com sistema de estrutura de sustenção regulável com contraventamento (PINI/TCPO14 - 22.006.000001.SER).</t>
  </si>
  <si>
    <t>03.04.02.</t>
  </si>
  <si>
    <t>Piso elevado CC1000 com placas 60x60cm com revestimento melamínico, computer floor com acabamento melamínico anti-estático (PROJETISTA).</t>
  </si>
  <si>
    <t>03.04.03.</t>
  </si>
  <si>
    <t>Longarinas / Parafusos (PROJETISTA).</t>
  </si>
  <si>
    <t>cj</t>
  </si>
  <si>
    <t>03.04.04.</t>
  </si>
  <si>
    <t>Acabamentos redondos com 5" do tipo escova , Próprios do fabricante do piso ou similares , para passagem de fiação (PROJETISTA).</t>
  </si>
  <si>
    <t>03.04.05.</t>
  </si>
  <si>
    <t>Placas perfuradas - ver projeto de climatização x30 (PROJETISTA).</t>
  </si>
  <si>
    <t>03.04.06.SINAPI</t>
  </si>
  <si>
    <t>PISO CIMENTADO TRACO 1:3 (CIMENTO E AREIA), COM ACABAMENTO RUSTICO E FRISADO ESPESSURA 2CM, PREPARO MANUAL (SINAPI - 73923/3).</t>
  </si>
  <si>
    <t>03.04.07.SINAPI</t>
  </si>
  <si>
    <t>PISO CIMENTADO TRACO 1:4 (CIMENTO E AREIA), COM ACABAMENTO RUSTICO ESPESSURA 3CM, PREPARO MANUAL (SINAPI - 73923/2).</t>
  </si>
  <si>
    <t>03.05.</t>
  </si>
  <si>
    <t>FORROS.</t>
  </si>
  <si>
    <t>03.05.01.PINI</t>
  </si>
  <si>
    <t>Forro acústico de fibra mineral removível, apoiados em perfis metálicos suspensos por perfis rígidos comprimento: 625 mm / espessura: 15 mm / largura: 625 mm / tipo: "T" (PINI/TCPO14 - 21.001.000001.SER).</t>
  </si>
  <si>
    <t>03.05.02.PINI</t>
  </si>
  <si>
    <t>Pintura com tinta látex acrílica em forro, com duas demãos, sem massa corrida (PINI/TCPO14 - 24.003.000001.SER).</t>
  </si>
  <si>
    <t>03.06.</t>
  </si>
  <si>
    <t>LUMINÁRIAS.</t>
  </si>
  <si>
    <t>03.06.01.</t>
  </si>
  <si>
    <t>Luminária de embutir, com lâmpadas LED, pintura eletrostática na cor branca - ref. itaim ou lumicenter ou equivalente técnico (PROJETISTA).</t>
  </si>
  <si>
    <t>un</t>
  </si>
  <si>
    <t>03.06.02.</t>
  </si>
  <si>
    <t>Luminária retangular de sobrepor com lâmpadas LED, estrutura de policarbonato, refletor em laca de aço tratado e acabamento em pintura eletrostática na cor branca (PROJETISTA).</t>
  </si>
  <si>
    <t>03.06.03.PINI</t>
  </si>
  <si>
    <t>Luminária refletora para iluminação pública para lâmpada vapor de mercúrio, sódio e metálica, 1 pétala, poste de aço galvanizado com 10 m de altura livre (PINI/TCPO14 - 16.008.000015.SER).</t>
  </si>
  <si>
    <t>03.07.</t>
  </si>
  <si>
    <t>ESQUADRIAS / ELEMENTOS METÁLICOS.</t>
  </si>
  <si>
    <t>03.07.01.SINAPI</t>
  </si>
  <si>
    <t>PORTA CORTA-FOGO 90X210X4CM (SINAPI - 73632).</t>
  </si>
  <si>
    <t>03.07.02.PINI</t>
  </si>
  <si>
    <t>Porta corta-fogo acústica 1,60 x 2,10 m (P-90), duas folhas, com batentes e ferragens (PINI/TCPO14 - 12.004.000033.SER).</t>
  </si>
  <si>
    <t>03.07.03.SINAPI</t>
  </si>
  <si>
    <t>Porta de alumínio anodizado natural 0,85 x 2,10m com folha em alumínio composto 3mm cor prata (SINAPI - 74071/1).</t>
  </si>
  <si>
    <t>03.07.04.</t>
  </si>
  <si>
    <t>Guarda corpo metálico com corrimão para rampa e degrau (PROJETISTA).</t>
  </si>
  <si>
    <t>03.07.05.PINI</t>
  </si>
  <si>
    <t>Gradil metálico com portão duplo de abrir com pintura epóxi na cor chumbo - Ref. Belgo Nylofor 3D - h= 2,2 (PINI/TCPPO14 - 12.002.000004.SER).</t>
  </si>
  <si>
    <t>03.08.</t>
  </si>
  <si>
    <t>IMPERMEABILIZAÇÃO.</t>
  </si>
  <si>
    <t>03.08.01.SINAPI</t>
  </si>
  <si>
    <t>IMPERMEABILIZACAO DE SUPERFICIE COM MANTA ASFALTICA (COM POLIMEROS TIPO APP), E=4 MM (SINAPI - 83738).</t>
  </si>
  <si>
    <t>04.</t>
  </si>
  <si>
    <t>AUTOMAÇÃO.</t>
  </si>
  <si>
    <t>04.01.</t>
  </si>
  <si>
    <t>EQUIPAMENTOS.</t>
  </si>
  <si>
    <t>04.01.01.</t>
  </si>
  <si>
    <t>SISTEMA COMPLETO DE SUPERVISÃO (QUADROS, SOFTWARES E MONITORAÇÃO DE EQUIPAMENTOS).</t>
  </si>
  <si>
    <t>pç</t>
  </si>
  <si>
    <t>04.01.02.</t>
  </si>
  <si>
    <t>SENSOR DE TEMPERATURA E UMIDADE.</t>
  </si>
  <si>
    <t>04.01.03.</t>
  </si>
  <si>
    <t>SENSOR DE TEMPERATURA.</t>
  </si>
  <si>
    <t>04.01.04.</t>
  </si>
  <si>
    <t>CABO DETECTOR DE LÍQUIDO.</t>
  </si>
  <si>
    <t>04.02.</t>
  </si>
  <si>
    <t>INFRAESTRUTURA.</t>
  </si>
  <si>
    <t>04.02.01.PINI</t>
  </si>
  <si>
    <t>Eletrocalha perfurada em chapa de aço galvanizado, com tampa (altura: 100 mm / largura: 50 mm) (PINI/TCPO14 - 16.005.000045.SER + COTAÇÃO INTERNET)</t>
  </si>
  <si>
    <t>04.02.02.SINAPI</t>
  </si>
  <si>
    <t>ELETRODUTO DE ACO GALVANIZADO ELETROLITICO DN 25MM (1"), TIPO LEVE, INCLUSIVE CONEXOES - FORNECIMENTO E INSTALACAO (SINAPI - 72309).</t>
  </si>
  <si>
    <t>04.02.03.</t>
  </si>
  <si>
    <t>ACESSÓRIOS DE TERMINAÇÃO E FIXAÇÃO DE ELETRODUTOS.</t>
  </si>
  <si>
    <t>04.02.04.</t>
  </si>
  <si>
    <t>CABEAMENTO ELETRICO E DE LOGICA.</t>
  </si>
  <si>
    <t>05.</t>
  </si>
  <si>
    <t>DETECÇÃO E ALARME DE INCÊNDIO.</t>
  </si>
  <si>
    <t>05.01.</t>
  </si>
  <si>
    <t>05.01.01.</t>
  </si>
  <si>
    <t>CENTRAL DE ALARME DE INCÊNDIO.</t>
  </si>
  <si>
    <t>05.01.02.</t>
  </si>
  <si>
    <t>DETECTOR ÓPTICO DE FUMAÇA ENDEREÇÁVEL COM BASE.</t>
  </si>
  <si>
    <t>05.01.03.</t>
  </si>
  <si>
    <t>ACIONADOR MANUAL.</t>
  </si>
  <si>
    <t>05.01.04.</t>
  </si>
  <si>
    <t>AVISADOR AUDIO VISUAL.</t>
  </si>
  <si>
    <t>05.01.05.</t>
  </si>
  <si>
    <t>CHAVE DE BLOQUEIO.</t>
  </si>
  <si>
    <t>05.01.06.</t>
  </si>
  <si>
    <t>MÓDULO DE MONITORAMENTO.</t>
  </si>
  <si>
    <t>05.01.07.</t>
  </si>
  <si>
    <t>STRATOS MICRA 25.</t>
  </si>
  <si>
    <t>05.01.08.</t>
  </si>
  <si>
    <t>STRATOS MICRA 100.</t>
  </si>
  <si>
    <t>05.01.09.</t>
  </si>
  <si>
    <t>TUBULAÇÃO PARA DETECÇÃO PRECOCE.</t>
  </si>
  <si>
    <t>05.02.</t>
  </si>
  <si>
    <t>05.02.01.SINAPI</t>
  </si>
  <si>
    <t>05.02.02.</t>
  </si>
  <si>
    <t>CABO POLARIZADO BLINDADO COM FIO DRENO E CAPA VERMELHA 2#2,5 mm2 PARA LAÇO.</t>
  </si>
  <si>
    <t>05.02.03.SINAPI</t>
  </si>
  <si>
    <t>CABO TELEFONICO FE 1,0MM, 2 CONDUTORES (USO EXTERNO) - FORNECIMENTO E INSTALACAO (SINAPI - 73768/2 + COTAÇÃO INTERNET).</t>
  </si>
  <si>
    <t>05.02.04.</t>
  </si>
  <si>
    <t>CONDULETES,SUPORTES E ACESSÓRIOS PARA ELETRODUTOS.</t>
  </si>
  <si>
    <t>06.</t>
  </si>
  <si>
    <t>SISTEMA DE CLIMATIZAÇÃO.</t>
  </si>
  <si>
    <t>06.01.</t>
  </si>
  <si>
    <t>DIFUSORES / GRELHAS / DAMPERS / ACESSÓRIOS.</t>
  </si>
  <si>
    <t>06.01.01.</t>
  </si>
  <si>
    <t>Grelha de Insuflamento com registro AT-AG 525x325 (COTAÇÃO).</t>
  </si>
  <si>
    <t>06.01.02.</t>
  </si>
  <si>
    <t>Grelha de Retorno com registro AR-AG 525x325 (COTAÇÃO).</t>
  </si>
  <si>
    <t>06.01.03.</t>
  </si>
  <si>
    <t>Damper Sobre Pressão KUL 1425x150 (COTAÇÃO).</t>
  </si>
  <si>
    <t>06.01.04.</t>
  </si>
  <si>
    <t>Damper Motorizado JN-B 700x700 (COTAÇÃO).</t>
  </si>
  <si>
    <t>06.02.</t>
  </si>
  <si>
    <t>DUTOS.</t>
  </si>
  <si>
    <t>06.02.01.</t>
  </si>
  <si>
    <t>CHAPA GALVANIZADA #24.</t>
  </si>
  <si>
    <t>06.02.02.</t>
  </si>
  <si>
    <t>CHAPA GALVANIZADA #20.</t>
  </si>
  <si>
    <t>06.02.03.SINAPI</t>
  </si>
  <si>
    <t>ISOLAMENTO TERMICO COM MANTA DE LA DE VIDRO, ESPESSURA 2,5CM (SINAPI - 73833/1).</t>
  </si>
  <si>
    <t>06.02.04.</t>
  </si>
  <si>
    <t>Porta de inspeção no duto para limpeza.</t>
  </si>
  <si>
    <t>06.02.05.</t>
  </si>
  <si>
    <t>Conjunto de suportes completos.</t>
  </si>
  <si>
    <t>06.02.06.</t>
  </si>
  <si>
    <t>CONJUNTO DE MÓDULOS P/FECHAMENTO CORREDOR FRIO.</t>
  </si>
  <si>
    <t>06.02.07.</t>
  </si>
  <si>
    <t>Lona Flexivel conexão equipamento com o duto.</t>
  </si>
  <si>
    <t>06.03.</t>
  </si>
  <si>
    <t>HIDRÁULICA.</t>
  </si>
  <si>
    <t>06.03.01.</t>
  </si>
  <si>
    <t>Tubulações de linha de cobre - Self de Precisão - Linha de Líquido Ø 18 mm, C/solamento Térmico em espuma elastomérica flexível.</t>
  </si>
  <si>
    <t>06.03.02.</t>
  </si>
  <si>
    <t>Tubulações de linha de cobre - Self de Precisão - Linha de Gás Ø 22 mm, C/solamento Térmico em espuma elastomérica flexível.</t>
  </si>
  <si>
    <t>06.03.03.</t>
  </si>
  <si>
    <t>Tubulações de linha de cobre - Sistema Split - Linha de Líquido Ø 6,4 mm, C/solamento Térmico em espuma elastomérica flexível.</t>
  </si>
  <si>
    <t>06.03.04.</t>
  </si>
  <si>
    <t>Tubulações de linha de cobre - Sistema Split - Linha de Gás Ø 28,5 mm, C/solamento Térmico em espuma elastomérica flexível.</t>
  </si>
  <si>
    <t>06.03.05.</t>
  </si>
  <si>
    <t>Conjunto de suporte completo (pontos).</t>
  </si>
  <si>
    <t>06.04.</t>
  </si>
  <si>
    <t>ELÉTRICA.</t>
  </si>
  <si>
    <t>06.04.01.</t>
  </si>
  <si>
    <t>Quadro de Revezamento - QDREV.</t>
  </si>
  <si>
    <t>07.</t>
  </si>
  <si>
    <t>CABEAMENTO ESTRUTURADO.</t>
  </si>
  <si>
    <t>07.01.</t>
  </si>
  <si>
    <t>CABEAMENTO F/UTP CAT. 6A.</t>
  </si>
  <si>
    <t>07.01.01.</t>
  </si>
  <si>
    <t>CABO ELET. CAT.6A 23AWGX4P F/UTP CZ LSZH (305M) (PROJETISTA).</t>
  </si>
  <si>
    <t>07.01.02.</t>
  </si>
  <si>
    <t>PATCH PANEL DESCARREGADO 24P BLINDADO COM ICONES - 35050234 (PROJETISTA).</t>
  </si>
  <si>
    <t>07.01.03.</t>
  </si>
  <si>
    <t>PONTO DE CONSOLIDACAO DESCARREGADO 12 POSIÇÕES BLINDADO (PROJETISTA).</t>
  </si>
  <si>
    <t>07.01.04.</t>
  </si>
  <si>
    <t>CONECTOR FEMEA CAT.6A BLINDADO (PROJETISTA).</t>
  </si>
  <si>
    <t>07.01.05.</t>
  </si>
  <si>
    <t>PATCH CORD F/UTP CAT.6A - CM - T568A/B - 3.0M - CINZA (BLINDADO) (PROJETISTA).</t>
  </si>
  <si>
    <t>07.01.06.</t>
  </si>
  <si>
    <t>PATCH CORD F/UTP CAT.6A/B - CM - T568A - 4.0M - CINZA (BLINDADO) (PROJETISTA).</t>
  </si>
  <si>
    <t>07.01.07.</t>
  </si>
  <si>
    <t>PATCH CORD F/UTP CAT.6A - CM - T568A/B - 5.0M - CINZA (BLINDADO) (PROJETISTA).</t>
  </si>
  <si>
    <t>07.01.08.</t>
  </si>
  <si>
    <t>PONTO DE CONSOLIDAÇÃO DE ALTA DENSIDADE SOB O PISO (PROJETISTA).</t>
  </si>
  <si>
    <t>07.01.09.</t>
  </si>
  <si>
    <t>GUIA DE CABOS HORIZONTAL PLASTICO 1U ALTA DENSIDADE (PROJETISTA).</t>
  </si>
  <si>
    <t>07.02.</t>
  </si>
  <si>
    <t>CABEAMENTO ÓPTICO.</t>
  </si>
  <si>
    <t>07.02.01.</t>
  </si>
  <si>
    <t>SERVICE CABLE CONECTORIZADO 12F OM3 MPO-UPC(M)/MPO-UPC(M) 1.0D0.9/1.0D0.9 10.0M - TIGHT - LSZH (PROJETISTA).</t>
  </si>
  <si>
    <t>07.02.02.</t>
  </si>
  <si>
    <t>SERVICE CABLE CONECTORIZADO 12F OM3 MPO-UPC(M)/MPO-UPC(M) 1.0D0.9/1.0D0.9 15.0M - TIGHT - LSZH (PROJETISTA).</t>
  </si>
  <si>
    <t>07.02.03.</t>
  </si>
  <si>
    <t>SERVICE CABLE CONECTORIZADO 12F OM3 MPO-UPC(M)/MPO-UPC(M) 1.0D0.9/1.0D0.9 20.0M - TIGHT - LSZH (PROJETISTA).</t>
  </si>
  <si>
    <t>07.02.04.</t>
  </si>
  <si>
    <t>SERVICE CABLE CONECTORIZADO 12F OM3 MPO-UPC(M)/MPO-UPC(M) 1.0D0.9/1.0D0.9 25.0M - TIGHT - LSZH (PROJETISTA).</t>
  </si>
  <si>
    <t>07.02.05.</t>
  </si>
  <si>
    <t>SERVICE CABLE CONECTORIZADO 12F OM3 MPO-UPC(M)/MPO-UPC(M) 1.0D0.9/1.0D0.9 35.0M - TIGHT - LSZH (PROJETISTA).</t>
  </si>
  <si>
    <t>07.02.06.</t>
  </si>
  <si>
    <t>SERVICE CABLE CONECTORIZADO 12F OM3 MPO-UPC(M)/MPO-UPC(M) 1.0D0.9/1.0D0.9 90.0M - TIGHT - LSZH - TIPO B (PROJETISTA).</t>
  </si>
  <si>
    <t>07.02.07.</t>
  </si>
  <si>
    <t>DIO MODULAR 1U - MODULO BASICO (PROJETISTA).</t>
  </si>
  <si>
    <t>07.02.08.</t>
  </si>
  <si>
    <t>PONTO DE CONSOLIDACAO 2 POSICOES (PROJETISTA).</t>
  </si>
  <si>
    <t>07.02.09.</t>
  </si>
  <si>
    <t>DIO CASSETE 12F OM3 LC-UPC/MPO-UPC(F) (PROJETISTA).</t>
  </si>
  <si>
    <t>07.02.10.</t>
  </si>
  <si>
    <t>DIO CASSETE 24F OM3 LC-UPC/MPO-UPC(F) (PROJETISTA).</t>
  </si>
  <si>
    <t>07.02.11.</t>
  </si>
  <si>
    <t>KIT 3X PAINEL DE FECHAMENTO - PLASTICO (PROJETISTA).</t>
  </si>
  <si>
    <t>07.02.12.</t>
  </si>
  <si>
    <t>CORDÃO DUPLEX CONECTORIZADO MM (50.0) OM3 10 GIGABIT LC-UPC/LC-UPC 3.0M - ACQUA (PROJETISTA).</t>
  </si>
  <si>
    <t>07.02.13.</t>
  </si>
  <si>
    <t>CORDÃO DUPLEX CONECTORIZADO MM (50.0) OM3 10 GIGABIT LC-UPC/LC-UPC 4.0M - ACQUA (PROJETISTA).</t>
  </si>
  <si>
    <t>07.02.14.</t>
  </si>
  <si>
    <t>CORDÃO DUPLEX CONECTORIZADO MM (50.0) OM3 10 GIGABIT LC-UPC/LC-UPC 5.0M - ACQUA (PROJETISTA).</t>
  </si>
  <si>
    <t>07.03.</t>
  </si>
  <si>
    <t>CABEAMENTO ÓPTICO SM.</t>
  </si>
  <si>
    <t>07.03.01.</t>
  </si>
  <si>
    <t>SERVICE CABLE CONECTORIZADO 12F SM MPO-APC(M)/MPO-APC(M) 1.0D0.9/1.0D0.9 15.0M - TIGHT - LSZH (PROJETISTA).</t>
  </si>
  <si>
    <t>07.03.02.</t>
  </si>
  <si>
    <t>SERVICE CABLE CONECTORIZADO 12F SM MPO-APC(M)/MPO-APC(M) 1.0D0.9/1.0D0.9 25.0M - TIGHT - LSZH (PROJETISTA).</t>
  </si>
  <si>
    <t>07.03.03.</t>
  </si>
  <si>
    <t>SERVICE CABLE CONECTORIZADO 12F SM MPO-APC(M)/MPO-APC(M) 1.0D0.9/1.0D0.9 90.0M - TIGHT - LSZH (PROJETISTA).</t>
  </si>
  <si>
    <t>07.03.04.</t>
  </si>
  <si>
    <t>DIO CASSETE 24F SM LC-UPC/MPO-APC(F) (PROJETISTA).</t>
  </si>
  <si>
    <t>07.03.05.</t>
  </si>
  <si>
    <t>CORDÃO DUPLEX CONECTORIZADO SM LC-UPC/LC-UPC 2,5 M (PROJETISTA).</t>
  </si>
  <si>
    <t>07.03.06.</t>
  </si>
  <si>
    <t>07.04.</t>
  </si>
  <si>
    <t>RACKS SALA DE TELECOM.</t>
  </si>
  <si>
    <t>07.04.01.</t>
  </si>
  <si>
    <t>RACK 600X2000X11000 MM, PORTA FRONTAL E POSTERIOR PERFURADA EM CHAPA DE AÇO, FECHO COM CHAVE, PERFIL 19" TIPO L, TETO EM CHAPA, PAREDES LATERAIS E PÉS NIVELADORES.</t>
  </si>
  <si>
    <t>07.04.02.</t>
  </si>
  <si>
    <t>RÉGUA ADESIVA PARA MARCAÇÃO DE GUIAS 19" (482,6 MM) - MAXIMA MARCAÇÃO 56UA TRANSPARENTE.</t>
  </si>
  <si>
    <t>07.05.</t>
  </si>
  <si>
    <t>RACKS DATA CENTER.</t>
  </si>
  <si>
    <t>07.05.01.</t>
  </si>
  <si>
    <t>07.05.02.</t>
  </si>
  <si>
    <t>07.06.</t>
  </si>
  <si>
    <t>RACKS SALA TESTES.</t>
  </si>
  <si>
    <t>07.06.01.</t>
  </si>
  <si>
    <t>07.06.02.</t>
  </si>
  <si>
    <t>07.07.</t>
  </si>
  <si>
    <t>MISCELÂNEAS.</t>
  </si>
  <si>
    <t>07.07.01.</t>
  </si>
  <si>
    <t>PORCA GAIOLA PARA RACK (M5).</t>
  </si>
  <si>
    <t>07.07.02.</t>
  </si>
  <si>
    <t>PARAFUSO M5 X 15MM PARA RACK.</t>
  </si>
  <si>
    <t>07.07.03.</t>
  </si>
  <si>
    <t>VELCRO 25MM AZUL ROYAL.</t>
  </si>
  <si>
    <t>07.07.04.</t>
  </si>
  <si>
    <t>VELCRO 25MM LARANJA.</t>
  </si>
  <si>
    <t>07.07.05.SINAPI</t>
  </si>
  <si>
    <t>ABRAÇADEIRA DE NYLON 6.6 NATURAL INSULOK 150.0MM COMP. X 3.60MM LARG (SINAPI - INSUMO 410 + MÃO OBRA).</t>
  </si>
  <si>
    <t>07.07.06.</t>
  </si>
  <si>
    <t>PLAQUETA PARA IDENTIFICAÇÃO DE CABO ÓPTICO.</t>
  </si>
  <si>
    <t>07.07.07.</t>
  </si>
  <si>
    <t>ETIQUETA PARA IMPRESSÃO LASER PARA CABO UTP.</t>
  </si>
  <si>
    <t>07.07.08.</t>
  </si>
  <si>
    <t>ETIQUETA PARA PONTO DE CONSOLIDAÇÃO/PATCH PANEL.</t>
  </si>
  <si>
    <t>08.</t>
  </si>
  <si>
    <t>EQUIPAMENTOS PARA CFTV.</t>
  </si>
  <si>
    <t>08.01.</t>
  </si>
  <si>
    <t>08.01.01.</t>
  </si>
  <si>
    <t>CÂMERA DOME DE CFTV IP-POE - TIPO FIXA DE USO INTERNO (Completa, Suportes, Fontes, Lentes, Poste, Licenças. Conforme Especificações Técnicas).</t>
  </si>
  <si>
    <t>08.01.02.</t>
  </si>
  <si>
    <t>CÂMERA EXTERNA COM CAIXA DE PROTEÇÃO IP-POE - TIPO FIXA DE USO EXTERNO (Completa, Suportes, Fontes, Lentes, Poste, Licenças. Conforme Especificações Técnicas).</t>
  </si>
  <si>
    <t>08.01.03.</t>
  </si>
  <si>
    <t>PATCH PANEL DE 24P CAT6.</t>
  </si>
  <si>
    <t>09.</t>
  </si>
  <si>
    <t>CONTROLE DE ACESSO.</t>
  </si>
  <si>
    <t>09.01.</t>
  </si>
  <si>
    <t>09.01.01.</t>
  </si>
  <si>
    <t>LEITOR BIOMÉTRICO.</t>
  </si>
  <si>
    <t>09.01.02.</t>
  </si>
  <si>
    <t>SENSOR MAGNÉTICO DE ABERTURA DE PORTA (Kit de Fixação).</t>
  </si>
  <si>
    <t>09.01.03.</t>
  </si>
  <si>
    <t>BOTÃO DE EMERGÊNCIA DO TIPO QUEBRA VIDRO DA COR VERDE (Kit de Fixação).</t>
  </si>
  <si>
    <t>09.01.04.</t>
  </si>
  <si>
    <t>BOTÃO DE SAÍDA.</t>
  </si>
  <si>
    <t>09.01.05.</t>
  </si>
  <si>
    <t>ELETROÍMA.</t>
  </si>
  <si>
    <t>09.01.06.</t>
  </si>
  <si>
    <t>SENSOR DE PORTA ABERTA.</t>
  </si>
  <si>
    <t>09.01.07.</t>
  </si>
  <si>
    <t>FONTE 24V - Para Controle de acesso.</t>
  </si>
  <si>
    <t>09.01.08.</t>
  </si>
  <si>
    <t>ESTAÇÃO DE MONITORAMENTO (Completa, monitor 17", teclado, mouse, Licenças. Conforme Especificações Técnicas).</t>
  </si>
  <si>
    <t>09.02.</t>
  </si>
  <si>
    <t>INFRAESTRUTURA PARA CFTV E CONTROLE DE ACESSO.</t>
  </si>
  <si>
    <t>09.02.01.SINAPI</t>
  </si>
  <si>
    <t>09.02.02.</t>
  </si>
  <si>
    <t>10.</t>
  </si>
  <si>
    <t>INFRAESTRUTURA ELÉTRICA.</t>
  </si>
  <si>
    <t>10.01.</t>
  </si>
  <si>
    <t>ALIMENTADORES.</t>
  </si>
  <si>
    <t>10.01.01.</t>
  </si>
  <si>
    <t>ELETRODUTO FLEXÍVEL CORRUGADO IMPERMEÁVEL DE PEAD DE SEÇÃO CIRCULAR DE 4" - TIPO KANALEX - PARA PASSAGEM DO ALIMENTADOR (COTAÇÃO PROJETISTA).</t>
  </si>
  <si>
    <t>10.01.02.</t>
  </si>
  <si>
    <t>ELETRODUTO FLEXÍVEL CORRUGADO IMPERMEÁVEL DE PEAD DE SEÇÃO CIRCULAR DE 2" - TIPO KANALEX - PARA PASSAGEM DE CIRCUITOS DE AUTOMAÇÃO E COMANDO (COTAÇÃO PROJETISTA).</t>
  </si>
  <si>
    <t>10.01.03.</t>
  </si>
  <si>
    <t>UNIDUT CÔNICO LONGO 4" COM BUCHA E ARRUELA DE ALUMÍNIO (COTAÇÃO PROJETISTA).</t>
  </si>
  <si>
    <t>10.01.04.</t>
  </si>
  <si>
    <t>UNIDUT CÔNICO LONGO 2" COM BUCHA E ARRUELA DE ALUMÍNIO (COTAÇÃO PROJETISTA).</t>
  </si>
  <si>
    <t>10.01.05.</t>
  </si>
  <si>
    <t>CAIXA DE PASSAGEM 0,80X0,8m EM ALVENARIA, COM TAMPA METÁLICA, DRENO OU BRITA NO FUNDO (COTAÇÃO PROJETISTA).</t>
  </si>
  <si>
    <t>10.01.06.</t>
  </si>
  <si>
    <t>CAIXA DE PASSAGEM 1,00X1,00m EM ALVENARIA, COM TAMPA METÁLICA, DRENO OU BRITA NO FUNDO (COTAÇÃO PROJETISTA).</t>
  </si>
  <si>
    <t>10.01.07.</t>
  </si>
  <si>
    <t>ELETRODUTO GALVANIZADO COM DIÂMETRO Ø 4" (COTAÇÃO PROJETISTA).</t>
  </si>
  <si>
    <t>10.01.08.</t>
  </si>
  <si>
    <t>CURVA VERTICAL EXTERNA 90º PARA ELETRODUTO GALVANZADO Ø 4" (COTAÇÃO PROJETISTA).</t>
  </si>
  <si>
    <t>10.02.</t>
  </si>
  <si>
    <t>DISTRIBUIÇÃO DE PISO.</t>
  </si>
  <si>
    <t>10.02.01.</t>
  </si>
  <si>
    <t>CALHA ARAMADA S/TAMPA C/BITOLA 3/16POL GALV ELETROLITICO 300X50X3000mm (COTAÇÃO PROJETISTA).</t>
  </si>
  <si>
    <t>10.02.02.</t>
  </si>
  <si>
    <t>CURVA HORIZONTAL 90 GRAUS S/TAMPA P/CALHA ARAMADA C/BITOLA 3/16POL GALV ELETROLITICO 300X50mm (COTAÇÃO PROJETISTA).</t>
  </si>
  <si>
    <t>10.02.03.</t>
  </si>
  <si>
    <t>"T" HORIZONTAL 90 GRAUS S/TAMPA P/CALHA ARAMADA C/BITOLA 3/16POL GALV ELETROLITICO 300X50mm (COTAÇÃO PROJETISTA).</t>
  </si>
  <si>
    <t>10.02.04.</t>
  </si>
  <si>
    <t>CALHA ARAMADA S/TAMPA C/BITOLA 3/16POL GALV ELETROLITICO 200X50X3000mm (COTAÇÃO PROJETISTA).</t>
  </si>
  <si>
    <t>10.02.05.</t>
  </si>
  <si>
    <t>CURVA HORIZONTAL 90 GRAUS S/TAMPA P/CALHA ARAMADA C/BITOLA 3/16POL GALV ELETROLITICO 200X50mm (COTAÇÃO PROJETISTA).</t>
  </si>
  <si>
    <t>10.02.06.</t>
  </si>
  <si>
    <t>CALHA ARAMADA S/TAMPA C/BITOLA 3/16POL GALV ELETROLITICO 100X50X3000mm (COTAÇÃO PROJETISTA).</t>
  </si>
  <si>
    <t>10.03.</t>
  </si>
  <si>
    <t>TELECOM.</t>
  </si>
  <si>
    <t>10.03.01.</t>
  </si>
  <si>
    <t>CALHA ARAMADA S/TAMPA C/BITOLA 3/16POL GALV ELETROLITICO 300X100X3000mm (COTAÇÃO PROJETISTA).</t>
  </si>
  <si>
    <t>10.03.02.</t>
  </si>
  <si>
    <t>CURVA HORIZONTAL 90 GRAUS S/TAMPA P/CALHA ARAMADA C/BITOLA 3/16POL GALV ELETROLITICO 300X100mm (COTAÇÃO PROJETISTA).</t>
  </si>
  <si>
    <t>10.03.03.</t>
  </si>
  <si>
    <t>CALHA ARAMADA S/TAMPA C/BITOLA 3/16POL GALV ELETROLITICO 100X100X3000mm (COTAÇÃO PROJETISTA).</t>
  </si>
  <si>
    <t>10.03.04.</t>
  </si>
  <si>
    <t>CURVA HORIZONTAL 90 GRAUS S/TAMPA P/CALHA ARAMADA C/BITOLA 3/16POL GALV ELETROLITICO 100X100mm (COTAÇÃO PROJETISTA).</t>
  </si>
  <si>
    <t>10.03.05.</t>
  </si>
  <si>
    <t>10.03.06.</t>
  </si>
  <si>
    <t>10.03.07.</t>
  </si>
  <si>
    <t>REDUÇÃO 300X100mm P/ 100X100mm S/TAMPA P/CALHA ARAMADA C/BITOLA 3/16POL GALV ELETROLITICO (COTAÇÃO PROJETISTA).</t>
  </si>
  <si>
    <t>10.04.</t>
  </si>
  <si>
    <t>AR CONDICIONADO.</t>
  </si>
  <si>
    <t>10.04.01.</t>
  </si>
  <si>
    <t>ELETRODUTO MÉDIO 1.1/2" GALV. ELETROLÍTICO - BARRA DE 3m (COTAÇÃO PROJETISTA).</t>
  </si>
  <si>
    <t>10.04.02.</t>
  </si>
  <si>
    <t>CURVA 90° 1.1/2" GALV. ELETROLÍTICO P/ ELETRODUTO (COTAÇÃO PROJETISTA).</t>
  </si>
  <si>
    <t>10.04.03.</t>
  </si>
  <si>
    <t>CONDULETE DE ALUMÍNIO TIPO "LR" 1.1/2" C/ TAMPA - CONEXÃO SEM ROSCA (COTAÇÃO PROJETISTA).</t>
  </si>
  <si>
    <t>10.04.04.</t>
  </si>
  <si>
    <t>CONDULETE DE ALUMÍNIO TIPO "C" 1.1/2" C/ TAMPA - CONEXÃO SEM ROSCA (COTAÇÃO PROJETISTA).</t>
  </si>
  <si>
    <t>10.05.</t>
  </si>
  <si>
    <t>ILUMINAÇÃO E TOMADAS.</t>
  </si>
  <si>
    <t>10.05.01.</t>
  </si>
  <si>
    <t>ELETRODUTO MÉDIO 3/4" GALV. ELETROLÍTICO - BARRA DE 3m (COTAÇÃO PROJETISTA).</t>
  </si>
  <si>
    <t>10.05.02.</t>
  </si>
  <si>
    <t>CURVA 90° 3/4" GALV. ELETROLÍTICO P/ ELETRODUTO (COTAÇÃO PROJETISTA).</t>
  </si>
  <si>
    <t>10.05.03.</t>
  </si>
  <si>
    <t>CONDULETE DE ALUMÍNIO TIPO "LR" 3/4" C/ TAMPA - CONEXÃO SEM ROSCA (COTAÇÃO PROJETISTA).</t>
  </si>
  <si>
    <t>10.05.04.</t>
  </si>
  <si>
    <t>PERFILADO PERFURADO - CHAPA #18 - GALV. A FOGO - 38X38mm - BARRA DE 6m (COTAÇÃO PROJETISTA).</t>
  </si>
  <si>
    <t>10.05.05.</t>
  </si>
  <si>
    <t>CAIXA DE DERIVAÇÃO PARA PERFILADO 38X38mm, GALVANIZADA ELETROLITICAMENTE, FABRICAÇÃO SALF (COTAÇÃO PROJETISTA).</t>
  </si>
  <si>
    <t>10.05.06.</t>
  </si>
  <si>
    <t>CAIXA COM TOMADA PARA PERFILADO TRIPOLAR 20A (PARA ALIMENTAÇÃO DAS LUMINÁRIAS) (COTAÇÃO PROJETISTA).</t>
  </si>
  <si>
    <t>10.06.</t>
  </si>
  <si>
    <t>DISTRIBUIÇÃO DE ILUMINAÇÃO E TOMADAS.</t>
  </si>
  <si>
    <t>10.06.01.</t>
  </si>
  <si>
    <t>TOMADA DE FORÇA 20A, 250V, TIPO PADRÃO BRASILEIRO PARA ALVENARIA E DIVISÓRIAS (COTAÇÃO PROJETISTA).</t>
  </si>
  <si>
    <t>10.06.02.</t>
  </si>
  <si>
    <t>INTERRUPTOR SIMPLES MONOPOLAR 16A/250V PARA MONTAGEM EMBUTIDA COM PLACA (COTAÇÃO PROJETISTA).</t>
  </si>
  <si>
    <t>10.06.03.SINAPI</t>
  </si>
  <si>
    <t>INTERRUPTOR INTERMEDIARIO (FOUR-WAY) - FORNECIMENTO E INSTALACAO (SINAPI - 83465).</t>
  </si>
  <si>
    <t>10.06.04.</t>
  </si>
  <si>
    <t>INTERRUPTOR PARALELO MONOPOLAR 16A/250V PARA MONTAGEM EMBUTIDA COM PLACA(COTAÇÃO PROJETISTA).</t>
  </si>
  <si>
    <t>10.06.05.</t>
  </si>
  <si>
    <t>BLOCO AUTONOMO PARA ILUMINAÇÃO DE EMERGÊNCIA, TIPO PERMANENTE, COM DUAS LÂMPADAS FLUORESCENTES DE 5W, FABRICAÇÃO AUREON MODELO: FLUXEON (COTAÇÃO PROJETISTA).</t>
  </si>
  <si>
    <t>10.06.06.</t>
  </si>
  <si>
    <t>BLOCO AUTONOMO PARA ILUMINAÇÃO DE EMERGÊNCIA, TIPO PERMANENTE, COM DUAS LÂMPADAS FLUORESCENTES DE 5W, FABRICAÇÃO AUREON MODELO: FLUXEON COM INSCRIÇÃO "SAÍDA" (COTAÇÃO PROJETISTA).</t>
  </si>
  <si>
    <t>10.07.</t>
  </si>
  <si>
    <t>ATERRAMENTO.</t>
  </si>
  <si>
    <t>10.07.01.</t>
  </si>
  <si>
    <t>BARRA DE EQUALIZAÇÃO - BARRA DE COBRE 1/4" X 60cm X 10,16cm - COM ISOLADORES EPÓXI (COTAÇÃO PROJETISTA).</t>
  </si>
  <si>
    <t>10.07.02.</t>
  </si>
  <si>
    <t>CABO DE COBRE NÚ 25mm² (COTAÇÃO PROJETISTA).</t>
  </si>
  <si>
    <t>10.07.03.</t>
  </si>
  <si>
    <t>CORDOALHA DE ATERRAMENTO CHATA, ESTANHADA 1/2" (COTAÇÃO PROJETISTA).</t>
  </si>
  <si>
    <t>10.07.04.</t>
  </si>
  <si>
    <t>CONECTOR DE COBRE, FABRICAÇÃO: BURNDY - REF. QPX282C (COTAÇÃO PROJETISTA).</t>
  </si>
  <si>
    <t>10.07.05.</t>
  </si>
  <si>
    <t>TERMINAL DE PRESSÃO, FABRICAÇÃO: BURNDY - REF. YA-L (COTAÇÃO PROJETISTA).</t>
  </si>
  <si>
    <t>10.08.</t>
  </si>
  <si>
    <t>PAINEIS ELÉTRICOS.</t>
  </si>
  <si>
    <t>10.08.01.</t>
  </si>
  <si>
    <t>QD-1 E QD-2- QUADRO DE DISTRIBUIÇÃO GERAL - 380V TRIFÁSICO 380A - 16 DISJUNTORES DE SAÍDA + 3 RESERVAS E UM TIE DE 400A (COTAÇÃO).</t>
  </si>
  <si>
    <t>10.08.02.</t>
  </si>
  <si>
    <t>QD-A E QD-B - QUADRO DE DISTRIBUIÇÃO DE UPS - 380V TRIFÁSICO 250A - 5 DISJUNTORES DE SAÍDA + 4 RESERVAS (COTAÇÃO).</t>
  </si>
  <si>
    <t>10.08.03.</t>
  </si>
  <si>
    <t>QDEA E QDEB - QUADRO DE DISTRIBUIÇÃO DE ENERGIA ESTABILIZADA - 380V TRIFÁSICO 250AF/125A - 40 BASES PLUG-IN (COTAÇÃO).</t>
  </si>
  <si>
    <t>10.08.04.</t>
  </si>
  <si>
    <t>QDEA E QDEB - QUADRO DE DISTRIBUIÇÃO DE ENERGIA ESTABILIZADA - 380V TRIFÁSICO 100AF/15A - 40 BASES PLUG-IN(COTAÇÃO).</t>
  </si>
  <si>
    <t>10.08.05.</t>
  </si>
  <si>
    <t>QD-ITS - QUADRO DE ALIMENTAÇÃO PARA SISTEMAS DE AUTOMAÇÃO - 380V MONOFÁSICO - 20A - 10 DISJUNTORES DE SAÍDA (COTAÇÃO).</t>
  </si>
  <si>
    <t>10.08.06.</t>
  </si>
  <si>
    <t>QD-UTIL - QUADRO DE UTILIDADES - ILUMINAÇÃO E TOMADAS - 380V TRIFÁSICO 30A - COM MTS ACOPLADA (COTAÇÃO).</t>
  </si>
  <si>
    <t>10.09.</t>
  </si>
  <si>
    <t>EQUIPAMENTOS ELÉTRICOS.</t>
  </si>
  <si>
    <t>10.09.01.</t>
  </si>
  <si>
    <t>ATS - CHAVE DE TRANSFERÊNCIA AUTOMÁTICA - 380V TRIFÁSICO 80A (COTAÇÃO).</t>
  </si>
  <si>
    <t>10.10.</t>
  </si>
  <si>
    <t>CIRCUITOS ELÉTRICOS - ILUMINAÇÃO E TOMADAS.</t>
  </si>
  <si>
    <t>10.10.01.</t>
  </si>
  <si>
    <t>CABO PRETO, AZUL OU VERDE 4,0mm² - AFUMEX PLUS - CLASSE 750V (COTAÇÃO PROJETISTA).</t>
  </si>
  <si>
    <t>10.10.02.</t>
  </si>
  <si>
    <t>CABO PRETO, AZUL OU AMARELO 2,5mm² - AFUMEX PLUS - CLASSE 750V (COTAÇÃO PROJETISTA).</t>
  </si>
  <si>
    <t>10.10.03.</t>
  </si>
  <si>
    <t>CABO VERDE/AMARELO 2,5mm² - AFUMEX PLUS - CLASSE 750V (COTAÇÃO PROJETISTA).</t>
  </si>
  <si>
    <t>10.11.</t>
  </si>
  <si>
    <t>CIRCUITOS ELÉTRICOS - RABICHOS DA LUMINÁRIAS.</t>
  </si>
  <si>
    <t>10.11.01.</t>
  </si>
  <si>
    <t>CABO TRIPOLAR 3X2,5mm² - AFUMEX - CLASSE 750V (COTAÇÃO).</t>
  </si>
  <si>
    <t>10.12.</t>
  </si>
  <si>
    <t>CIRCUITOS ELÉTRICOS - CABOS ALIMENTADORES.</t>
  </si>
  <si>
    <t>10.12.01.</t>
  </si>
  <si>
    <t>CABO 240mm² - AFUMEX HEPR 90º - CLASSE 0,6/1KV (COTAÇÃO PROJETISTA</t>
  </si>
  <si>
    <t>10.12.02.SINAPI</t>
  </si>
  <si>
    <t>CABO DE COBRE ISOLAMENTO TERMOPLASTICO 0,6/1KV 150MM2 ANTI-CHAMA - FORNECIMENTO E INSTALACAO (SINAPI - 83433).</t>
  </si>
  <si>
    <t>10.12.03.</t>
  </si>
  <si>
    <t>CABO 120mm² - AFUMEX HEPR 90º - CLASSE 0,6/1KV (COTAÇÃO PROJETISTA).</t>
  </si>
  <si>
    <t>10.12.04.</t>
  </si>
  <si>
    <t>CABO 70mm² - AFUMEX HEPR 90º - CLASSE 0,6/1KV (COTAÇÃO PROJETISTA).</t>
  </si>
  <si>
    <t>10.12.05.</t>
  </si>
  <si>
    <t>CABO 50mm² - AFUMEX HEPR 90º - CLASSE 0,6/1KV (COTAÇÃO PROJETISTA).</t>
  </si>
  <si>
    <t>10.12.06.</t>
  </si>
  <si>
    <t>CABO 25mm² - AFUMEX HEPR 90º - CLASSE 0,6/1KV (COTAÇÃO PROJETISTA).</t>
  </si>
  <si>
    <t>10.12.07.</t>
  </si>
  <si>
    <t>CABO 10mm² - AFUMEX HEPR 90º - CLASSE 0,6/1KV (COTAÇÃO PROJETISTA).</t>
  </si>
  <si>
    <t>10.12.08.</t>
  </si>
  <si>
    <t>CABO 6mm² - AFUMEX HEPR 90º - CLASSE 0,6/1KV (COTAÇÃO PROJETISTA).</t>
  </si>
  <si>
    <t>10.12.09.</t>
  </si>
  <si>
    <t>CABO 4mm² - AFUMEX HEPR 90º - CLASSE 0,6/1KV (COTAÇÃO PROJETISTA).</t>
  </si>
  <si>
    <t>11.</t>
  </si>
  <si>
    <t>SISTEMA DE COMBATE A INCÊNDIO.</t>
  </si>
  <si>
    <t>11.01.</t>
  </si>
  <si>
    <t>INFRAESTRUTURA PARA SUPRESSÃO DE INCÊNDIO.</t>
  </si>
  <si>
    <t>11.01.01.PINI</t>
  </si>
  <si>
    <t>Eletroduto de aço carbono com costura galvanizado a fogo, Ø 20 mm 3/4" (PINI/TCPO14 - 16.011.000030.SER).</t>
  </si>
  <si>
    <t>11.01.02.PINI</t>
  </si>
  <si>
    <t>Eletroduto de aço carbono com costura galvanizado a fogo, Ø 32 mm 1 1/4" (PIIN/TCPO14 - 16.011.000040.SER).</t>
  </si>
  <si>
    <t>11.01.03.PINI</t>
  </si>
  <si>
    <t>Bucha de redução de ferro galvanizado Ø 32 x 20 mm (1 1/4 x 3/4") (PINI/TCPO14 - 13.002.000189.SER).</t>
  </si>
  <si>
    <t>11.01.04.SINAPI</t>
  </si>
  <si>
    <t>COTOVELO DE AÇO GALVANIZADO 3/4" - FORNECIMENTO E INSTALAÇÃO (SINAPI - 72305).</t>
  </si>
  <si>
    <t>11.01.05.SINAPI</t>
  </si>
  <si>
    <t>COTOVELO DE AÇO GALVANIZADO 1.1/4" - FORNECIMENTO E INSTALAÇÃO (SINAPI - 72298).</t>
  </si>
  <si>
    <t>11.01.06.PINI</t>
  </si>
  <si>
    <t>TE DE ACO GALVANIZADO 1.1/4" - FORNECIMENTO E INSTALACAO (SINAPI - 72713).</t>
  </si>
  <si>
    <t>11.02.</t>
  </si>
  <si>
    <t>EQUIPAMENTOS PARA SUPRESSÃO DE INCÊNDIO.</t>
  </si>
  <si>
    <t>11.02.01.</t>
  </si>
  <si>
    <t>CILINDRO, CAPACIDADE DE 200 LB (COTAÇÃO).</t>
  </si>
  <si>
    <t>11.02.02.</t>
  </si>
  <si>
    <t>DIFUSOR DE GÁS 180° Ø 3/4" (COTAÇÃO).</t>
  </si>
  <si>
    <t>11.02.03.</t>
  </si>
  <si>
    <t>DIFUSOR DE GÁS 360° Ø 1.1/4" (COTAÇÃO).</t>
  </si>
  <si>
    <t>11.02.04.</t>
  </si>
  <si>
    <t>QUANTIDADE DE AGENTE FM - 200 (COTAÇÃO).</t>
  </si>
  <si>
    <t>12.</t>
  </si>
  <si>
    <t>SISTEMA ÓLEO DIESEL.</t>
  </si>
  <si>
    <t>12.01.</t>
  </si>
  <si>
    <t>12.01.01.SINAPI</t>
  </si>
  <si>
    <t>TUBO DE AÇO GALVANIZADO COM COSTURA 1" (25MM), INCLUSIVE CONEXOES - FORNECIMENTO E INSTALACAO (SINAPI - 73976/4).</t>
  </si>
  <si>
    <t>12.01.02.SINAPI</t>
  </si>
  <si>
    <t>TUBO DE AÇO GALVANIZADO COM COSTURA 1.1/4" (32MM), INCLUSIVE CONEXOES - FORNECIMENTO E INSTALACAO (SINAPI - 73976/5).</t>
  </si>
  <si>
    <t>12.01.03.SINAPI</t>
  </si>
  <si>
    <t>TUBO PVC, SÉRIE R, ÁGUA PLUVIAL, DN 75 MM, FORNECIDO E INSTALADO EM RAMAL DE ENCAMINHAMENTO. AF_12/2014_P (SINAPI - 89511).</t>
  </si>
  <si>
    <t>12.01.04.SINAPI</t>
  </si>
  <si>
    <t>JOELHO 90 GRAUS, PVC, SERIE R, ÁGUA PLUVIAL, DN 75 MM, JUNTA ELÁSTICA, FORNECIDO E INSTALADO EM RAMAL DE ENCAMINHAMENTO. AF_12/2014 (SINAPI - 89522).</t>
  </si>
  <si>
    <t>12.01.05.SINAPI</t>
  </si>
  <si>
    <t>JOELHO 45 GRAUS, PVC, SERIE R, ÁGUA PLUVIAL, DN 75 MM, JUNTA ELÁSTICA, FORNECIDO E INSTALADO EM RAMAL DE ENCAMINHAMENTO. AF_12/2014 (SINAPI - 89524).</t>
  </si>
  <si>
    <t>12.01.06.SINAPI</t>
  </si>
  <si>
    <t>COTOVELO DE AÇO GALVANIZADO 1" - FORNECIMENTO E INSTALAÇÃO (SINAPI - 72300).</t>
  </si>
  <si>
    <t>12.01.07.SINAPI</t>
  </si>
  <si>
    <t>12.01.08.SINAPI</t>
  </si>
  <si>
    <t>TE DE ACO GALVANIZADO 1" - FORNECIMENTO E INSTALACAO (SINAPI - 72714).</t>
  </si>
  <si>
    <t>12.01.09.SINAPI</t>
  </si>
  <si>
    <t>VÁLVULA DE ESFERA EM BRONZE Ø 1" - FORNECIMENTO E INSTALAÇÃO (SINAPI - 73870/3).</t>
  </si>
  <si>
    <t>12.01.10.</t>
  </si>
  <si>
    <t>FILTRO COALESCENTE - Ø 25 mm - 150 LPM COM 200 PPM (COTAÇÃO).</t>
  </si>
  <si>
    <t>12.01.11.</t>
  </si>
  <si>
    <t>VÁLVULA SOLENÓIDE Ø 25mm (COTAÇÃO).</t>
  </si>
  <si>
    <t>12.01.12.</t>
  </si>
  <si>
    <t>MANÔMETRO Ø 25mm (COTAÇÃO).</t>
  </si>
  <si>
    <t>12.01.13.SINAPI</t>
  </si>
  <si>
    <t>VALVULA DE RETENCAO HORIZONTAL Ø 25MM (1•) - FORNECIMENTO E INSTALACAO (SINAPI - 73795/9).</t>
  </si>
  <si>
    <t>12.01.14.</t>
  </si>
  <si>
    <t>FILTRO Y Ø 25mm (COTAÇÃO).</t>
  </si>
  <si>
    <t>12.01.15.SINAPI</t>
  </si>
  <si>
    <t>UNIAO DE ACO GALVANIZADO 1" - FORNECIMENTO E INSTALACAO (SINAPI - 72476).</t>
  </si>
  <si>
    <t>12.02.</t>
  </si>
  <si>
    <t>12.02.01.</t>
  </si>
  <si>
    <t>CAIXA S.A.O. COM CAPACIDADE DE 800 LITROS POR HORA (COTAÇÃO).</t>
  </si>
  <si>
    <t>13.</t>
  </si>
  <si>
    <t>PROJETO EXECUTIVO.</t>
  </si>
  <si>
    <t>13.01.</t>
  </si>
  <si>
    <t>PROJETO.</t>
  </si>
  <si>
    <t>13.01.01.</t>
  </si>
  <si>
    <t>ELABORAÇÃO DE PROJETO EXECUTIVO</t>
  </si>
  <si>
    <t>14.01.</t>
  </si>
  <si>
    <t>SERVIÇOS DE MOVING</t>
  </si>
  <si>
    <t>14.01.01.</t>
  </si>
  <si>
    <t>ELABORAÇÃO DE SERVIÇOS DE MOVING (PROJETISTA).</t>
  </si>
  <si>
    <t xml:space="preserve">TOTAL GERAL: </t>
  </si>
  <si>
    <t>O preço do material refere-se à soma de todos os insumos que não são mão-de-obra.</t>
  </si>
  <si>
    <t>SALA NOC</t>
  </si>
  <si>
    <t>15.</t>
  </si>
  <si>
    <t>15.01</t>
  </si>
  <si>
    <t>15.01.01.SINAPI</t>
  </si>
  <si>
    <t>15.01.02.SINAPI</t>
  </si>
  <si>
    <t>15.01.03.SINAPI</t>
  </si>
  <si>
    <t>16.</t>
  </si>
  <si>
    <t>16.01.</t>
  </si>
  <si>
    <t>16.01.01.SINAPI</t>
  </si>
  <si>
    <t>16.01.02.SINAPI</t>
  </si>
  <si>
    <t>16.01.03.SINAPI</t>
  </si>
  <si>
    <t>16.01.04.SINAPI</t>
  </si>
  <si>
    <t>16.01.05.SINAPI</t>
  </si>
  <si>
    <t>16.01.06.SINAPI</t>
  </si>
  <si>
    <t>16.02.</t>
  </si>
  <si>
    <t>16.02.01.SINAPI</t>
  </si>
  <si>
    <t>16.02.02.SINAPI</t>
  </si>
  <si>
    <t>16.02.03.SINAPI</t>
  </si>
  <si>
    <t>17.</t>
  </si>
  <si>
    <t>17.01.</t>
  </si>
  <si>
    <t>17.01.01.PINI</t>
  </si>
  <si>
    <t>17.02.</t>
  </si>
  <si>
    <t>17.02.01.PINI</t>
  </si>
  <si>
    <t>17.03.</t>
  </si>
  <si>
    <t>17.03.01.PINI</t>
  </si>
  <si>
    <t>17.03.02.</t>
  </si>
  <si>
    <t>17.03.03.</t>
  </si>
  <si>
    <t>ENCHIMENTO COM BRITA LEVE (PROJETISTA).</t>
  </si>
  <si>
    <t>17.03.04.</t>
  </si>
  <si>
    <t>17.03.05.SINAPI</t>
  </si>
  <si>
    <t>17.04.</t>
  </si>
  <si>
    <t>17.04.01.PINI</t>
  </si>
  <si>
    <t>17.05.</t>
  </si>
  <si>
    <t>17.05.01.</t>
  </si>
  <si>
    <t>Luminária de embutir, fluorescente 4x16w, pintura eletrostática na cor branca - ref. itaim ou lumicenter ou similar caa01-e416 com reator afp - partida rápida (PROJETISTA).</t>
  </si>
  <si>
    <t>17.06.</t>
  </si>
  <si>
    <t>17.06.01.SINAPI</t>
  </si>
  <si>
    <t>17.06.02.SINAPI</t>
  </si>
  <si>
    <t>17.06.03.SINAPI</t>
  </si>
  <si>
    <t>JANELA DE ALUMÍNIO MAXIM-AR, FIXAÇÃO COM PARAFUSO SOBRE CONTRAMARCO (EXCLUSIVE CONTRAMARCO), COM VIDROS, PADRONIZADA. AF_07/2016 (SINAPI - 94569).</t>
  </si>
  <si>
    <t>17.06.04.</t>
  </si>
  <si>
    <t>PAINEL VIDRO POLARIZADO (PROJETISTA).M2</t>
  </si>
  <si>
    <t>17.06.05.</t>
  </si>
  <si>
    <t>17.07.</t>
  </si>
  <si>
    <t>17.07.01.SINAPI</t>
  </si>
  <si>
    <t>17.08.</t>
  </si>
  <si>
    <t>REVESTIMENTOS.</t>
  </si>
  <si>
    <t>17.08.01.SINAPI</t>
  </si>
  <si>
    <t>CHAPISCO APLICADO EM ALVENARIA (COM PRESENÇA DE VÃOS) E ESTRUTURAS DE CONCRETO DE FACHADA, COM EQUIPAMENTO DE PROJEÇÃO. ARGAMASSA TRAÇO 1:3 COM PREPARO EM BETONEIRA 400 L. AF_06/2014 (SINAPI 87908).</t>
  </si>
  <si>
    <t>17.08.02.SINAPI</t>
  </si>
  <si>
    <t>MASSA ÚNICA, PARA RECEBIMENTO DE PINTURA, EM ARGAMASSA TRAÇO 1:2:8, PREPARO MECÂNICO COM BETONEIRA 400L, APLICADA MANUALMENTE EM FACES INTERNAS DE PAREDES, ESPESSURA DE 20MM, COM EXECUÇÃO DE TALISCAS. AF_06/2014 (SINAPI 87529).</t>
  </si>
  <si>
    <t>17.08.03.SINAPI</t>
  </si>
  <si>
    <t>REVESTIMENTO CERÂMICO PARA PAREDES INTERNAS COM PLACAS TIPO GRÊS OU SEMI-GRÊS DE DIMENSÕES 25X35 CM APLICADAS EM AMBIENTES DE ÁREA MENOR QUE 5 M² NA ALTURA INTEIRA DAS PAREDES. AF_06/2014 (SINAPI 87268).</t>
  </si>
  <si>
    <t>17.08.04.SINAPI</t>
  </si>
  <si>
    <t>REVESTIMENTO CERÂMICO PARA PAREDES EXTERNAS EM PASTILHAS DE PORCELANA 5 X 5 CM (PLACAS DE 30 X 30 CM), ALINHADAS A PRUMO, APLICADO EM PANOS COM VÃOS. AF_06/2014 (SINAPI 87242).</t>
  </si>
  <si>
    <t>17.08.05.SINAPI</t>
  </si>
  <si>
    <t>ESTRUTURA METALICA EM TESOURAS OU TRELICAS, VAO LIVRE DE 12M, FORNECIMENTO E MONTAGEM, NAO SENDO CONSIDERADOS OS FECHAMENTOS METALICOS, AS COLUNAS, OS SERVICOS GERAIS EM ALVENARIA E CONCRETO, AS TELHAS DE COBERTURA E A PINTURA DE ACABAMENTO (SINAPI 72110).</t>
  </si>
  <si>
    <t>17.08.06.SINAPI</t>
  </si>
  <si>
    <t>ISOLAMENTO TERMOACÚSTICO COM LÃ MINERAL NA SUBCOBERTURA, INCLUSO TRANSPORTE VERTICAL. AF_06/2016 (SINAPI 94225).</t>
  </si>
  <si>
    <t>17.08.07.SINAPI</t>
  </si>
  <si>
    <t>CALHA EM CHAPA DE AÇO GALVANIZADO NÚMERO 24, DESENVOLVIMENTO DE 100 CM, INCLUSO TRANSPORTE VERTICAL. AF_06/2016 (SINAPI 94229).</t>
  </si>
  <si>
    <t>17.08.08.</t>
  </si>
  <si>
    <t>CHAPA GALVANIZADA PARA CAPA E ALGEROSA (PROJETISTA).</t>
  </si>
  <si>
    <t>17.09.</t>
  </si>
  <si>
    <t>MONTAGEM DE CANTEIRO DE OBRAS.</t>
  </si>
  <si>
    <t>17.09.01.ORSE</t>
  </si>
  <si>
    <t>GALPAO ABERTO PROVISORIO EM MADEIRA, COBERTURA EM TELHA DE FIBROCIMENTO 6MM (ORSE 00061).</t>
  </si>
  <si>
    <t>17.09.02.SINAPI</t>
  </si>
  <si>
    <t>FECHAMENTO TEMPORÁRIO EM CHAPA DE MADEIRA COMPENSADA E=12MM, COM REAPROVEITAMENTO 1,5X (SINAPI 93181).</t>
  </si>
  <si>
    <t>17.09.03.SINAPI</t>
  </si>
  <si>
    <t>EXECUÇÃO DE SANITÁRIO E VESTIÁRIO EM CANTEIRO DE OBRA EM CHAPA DE MADEIRA COMPENSADA, NÃO INCLUSO MOBILIÁRIO. AF_02/2016 (SINAPI 93212).</t>
  </si>
  <si>
    <t>17.09.04.SINAPI</t>
  </si>
  <si>
    <t>ALUGUEL CONTAINER/ESCRIT INCL INST ELET LARG=2,20, COMP=6,20M, ALT=2,50M CHAPA ACO C/NERV TRAPEZ FORRO C/ISOL, TERMO/ACUSTICO, CHASSIS REFORC PISO COMPENS NAVAL EXC TRANSP/CARGA/DESCARGA (SINAPI 73847/1).</t>
  </si>
  <si>
    <t>mês</t>
  </si>
  <si>
    <t>17.09.05.SINAPI</t>
  </si>
  <si>
    <t>MICTORIO SIFONADO DE LOUCA BRANCA COM PERTENCES, COM REGISTRO DE PRESSAO 1/2" COM CANOPLA CROMADA ACABAMENTO SIMPLES E CONJUNTO PARA FIXACAO - FORNECIMENTO E INSTALACAO (SINAPI 74234/1).</t>
  </si>
  <si>
    <t>17.09.06.SINAPI</t>
  </si>
  <si>
    <t>LAVATÓRIO LOUÇA BRANCA COM COLUNA, *44 X 35,5* CM, PADRÃO POPULAR - FORNECIMENTO E INSTALAÇÃO. AF_12/2013 (SINAPI 86902).</t>
  </si>
  <si>
    <t>17.09.07.SINAPI</t>
  </si>
  <si>
    <t>VASO SANITÁRIO SIFONADO COM CAIXA ACOPLADA LOUÇA BRANCA - FORNECIMENTO E INSTALAÇÃO. AF_12/2013 (SINAPI 86888).</t>
  </si>
  <si>
    <t>17.09.08.SINAPI</t>
  </si>
  <si>
    <t>PLACA DE OBRA EM CHAPA DE ACO GALVANIZADO (SINAPI 74209/1).</t>
  </si>
  <si>
    <t>17.09.09.SINAPI</t>
  </si>
  <si>
    <t>PORTAO EM TELA ARAME GALVANIZADO N.12 MALHA 2" E MOLDURA EM TUBOS DE ACO COM DUAS FOLHAS DE ABRIR, INCLUSO FERRAGENS (SINAPI 74238/2).</t>
  </si>
  <si>
    <t>17.09.10.PINI.SINAPI</t>
  </si>
  <si>
    <t>Ligação provisória de água para obra e instalação sanitária provisória, pequenas obras - instalação mínima (COMPOSIÇÃO PINI/TCPO14 02.001.000009.SER - INSUMOS SINAPI).</t>
  </si>
  <si>
    <t>17.09.11.SINAPI</t>
  </si>
  <si>
    <t>EXTINTOR INCENDIO AGUA-PRESSURIZADA 10L INCL SUPORTE PAREDE CARGA COMPLETA FORNECIMENTO E COLOCACAO (SINAPI 73775/2).</t>
  </si>
  <si>
    <t>17.09.12.SINAPI</t>
  </si>
  <si>
    <t>EXTINTOR INCENDIO TP PO QUIMICO 4KG FORNECIMENTO E COLOCACAO (SINAPI 73775/1).</t>
  </si>
  <si>
    <t>17.10.</t>
  </si>
  <si>
    <t>SERVIÇOS AUXILIARES E ADMINISTRATIVOS.</t>
  </si>
  <si>
    <t>17.10.01.SINAPI</t>
  </si>
  <si>
    <t>ENGENHEIRO CIVIL DE OBRA PLENO COM ENCARGOS COMPLEMENTARES (SINAPI 93567).</t>
  </si>
  <si>
    <t>17.10.02.SINAPI</t>
  </si>
  <si>
    <t>ENGENHEIRO ELETRICISTA COM ENCARGOS COMPLEMENTARES (SINAPI 91677).</t>
  </si>
  <si>
    <t>h</t>
  </si>
  <si>
    <t>17.10.03.SINAPI</t>
  </si>
  <si>
    <t>MESTRE DE OBRAS COM ENCARGOS COMPLEMENTARES (SINAPI 94295).</t>
  </si>
  <si>
    <t>17.10.04.SINAPI</t>
  </si>
  <si>
    <t>ALMOXARIFE COM ENCARGOS COMPLEMENTARES (SINAPI 93563).</t>
  </si>
  <si>
    <t>17.11.</t>
  </si>
  <si>
    <t>SERVIÇOS COMPLEMENTARES.</t>
  </si>
  <si>
    <t>17.11.01.</t>
  </si>
  <si>
    <t>TAXAS CREA (PROJETISTA).</t>
  </si>
  <si>
    <t>17.11.02.</t>
  </si>
  <si>
    <t>UNIFORME DE TRABALHO (PROJETISTA).</t>
  </si>
  <si>
    <t>17.11.03.</t>
  </si>
  <si>
    <t>MATERIAL DE SEGURANÇA (EPI+EPC) (PROJETISTA).</t>
  </si>
  <si>
    <t>17.11.04.</t>
  </si>
  <si>
    <t>MEDICAMENTO PARA AMBULATÓRIO (PROJETISTA).</t>
  </si>
  <si>
    <t>17.11.05.</t>
  </si>
  <si>
    <t>ALIMENTAÇÃO (ALMOÇO+CAFÉ +ADM. LOCAL) (PROJETISTA).</t>
  </si>
  <si>
    <t>17.11.06.</t>
  </si>
  <si>
    <t>VALE TRANSPORTE (PROJETISTA).</t>
  </si>
  <si>
    <t>17.11.07.</t>
  </si>
  <si>
    <t>MATERIAL DE CONSUMO DE ESCRITÓRIO (PROJETISTA).</t>
  </si>
  <si>
    <t>18.</t>
  </si>
  <si>
    <t>INFRAESTRUTURA HIDRÁULICA.</t>
  </si>
  <si>
    <t>18.01.</t>
  </si>
  <si>
    <t>TUBOS E CONECXÕES DE PVC PARA ESGOTO.</t>
  </si>
  <si>
    <t>18.01.01.SINAPI</t>
  </si>
  <si>
    <t>TUBO PVC, SERIE NORMAL, ESGOTO PREDIAL, DN 150 MM, FORNECIDO E INSTALADO EM SUBCOLETOR AÉREO DE ESGOTO SANITÁRIO. AF_12/2014 (SINAPI 89849).</t>
  </si>
  <si>
    <t>18.01.02.SINAPI</t>
  </si>
  <si>
    <t>TUBO PVC, SERIE NORMAL, ESGOTO PREDIAL, DN 100 MM, FORNECIDO E INSTALADO EM SUBCOLETOR AÉREO DE ESGOTO SANITÁRIO. AF_12/2014 (SINAPI 89848).</t>
  </si>
  <si>
    <t>18.01.03.SINAPI</t>
  </si>
  <si>
    <t>TUBO PVC, SERIE NORMAL, ESGOTO PREDIAL, DN 50 MM, FORNECIDO E INSTALADO EM PRUMADA DE ESGOTO SANITÁRIO OU VENTILAÇÃO. AF_12/2014 (SINAPI 89798).</t>
  </si>
  <si>
    <t>18.01.04.SINAPI</t>
  </si>
  <si>
    <t>TUBO PVC, SERIE NORMAL, ESGOTO PREDIAL, DN 40 MM, FORNECIDO E INSTALADO EM RAMAL DE DESCARGA OU RAMAL DE ESGOTO SANITÁRIO. AF_12/2014 (SINAPI 89711).</t>
  </si>
  <si>
    <t>18.01.05.SINAPI</t>
  </si>
  <si>
    <t>TUBO, PVC, SOLDÁVEL, DN 25MM, INSTALADO EM DRENO DE AR-CONDICIONADO - FORNECIMENTO E INSTALAÇÃO. AF_12/2014 (SINAPI 89865).</t>
  </si>
  <si>
    <t>18.01.06.SINAPI</t>
  </si>
  <si>
    <t>TUBO, CPVC, SOLDÁVEL, DN 35MM, INSTALADO EM PRUMADA DE ÁGUA ? FORNECIMENTO E INSTALAÇÃO. AF_12/2014 (SINAPI 89770).</t>
  </si>
  <si>
    <t>18.01.07.SINAPI</t>
  </si>
  <si>
    <t>LUVA PARA ELETRODUTO, PVC, ROSCÁVEL, DN 110 MM (4") - FORNECIMENTO E INSTALAÇÃO. AF_12/2015 (SINAPI 93017).</t>
  </si>
  <si>
    <t>18.01.08.SINAPI</t>
  </si>
  <si>
    <t>LUVA PARA ELETRODUTO, PVC, ROSCÁVEL, DN 50 MM (1 1/2") - FORNECIMENTO E INSTALAÇÃO. AF_12/2015 (SINAPI 93013).</t>
  </si>
  <si>
    <t>18.01.09.SINAPI</t>
  </si>
  <si>
    <t>LUVA PARA ELETRODUTO, PVC, ROSCÁVEL, DN 40 MM (1 1/4"), PARA CIRCUITOS TERMINAIS, INSTALADA EM PAREDE - FORNECIMENTO E INSTALAÇÃO. AF_12/2015 (SINAPI 91886).</t>
  </si>
  <si>
    <t>18.01.10.SINAPI</t>
  </si>
  <si>
    <t>LUVA PARA ELETRODUTO, PVC, ROSCÁVEL, DN 32 MM (1"), PARA CIRCUITOS TERMINAIS, INSTALADA EM PAREDE - FORNECIMENTO E INSTALAÇÃO. AF_12/2015 (SINAPI 91885).</t>
  </si>
  <si>
    <t>18.01.11.SINAPI</t>
  </si>
  <si>
    <t>LUVA PARA ELETRODUTO, PVC, ROSCÁVEL, DN 25 MM (3/4"), PARA CIRCUITOS TERMINAIS, INSTALADA EM PAREDE - FORNECIMENTO E INSTALAÇÃO. AF_12/2015 (SINAPI 91884).</t>
  </si>
  <si>
    <t>18.02.</t>
  </si>
  <si>
    <t>REGISTROS.</t>
  </si>
  <si>
    <t>18.02.01.SINAPI</t>
  </si>
  <si>
    <t>REGISTRO DE ESFERA, PVC, SOLDÁVEL, DN 40 MM, INSTALADO EM RESERVAÇÃO DE ÁGUA DE EDIFICAÇÃO QUE POSSUA RESERVATÓRIO DE FIBRA/FIBROCIMENTO FORNECIMENTO E INSTALAÇÃO. AF_06/2016 (SINAPI 94491).</t>
  </si>
  <si>
    <t>18.03.</t>
  </si>
  <si>
    <t>CAIXAS, FOSSAS E FILTROS.</t>
  </si>
  <si>
    <t>18.03.01.SINAPI</t>
  </si>
  <si>
    <t>CAIXA DE GORDURA DUPLA EM CONCRETO PRE-MOLDADO DN 60MM COM TAMPA - FORNECIMENTO E INSTALACAO (SINAPI 74051/1).</t>
  </si>
  <si>
    <t>18.03.02.SINAPI</t>
  </si>
  <si>
    <t>CAIXA DE GORDURA SIMPLES EM CONCRETO PRE-MOLDADO DN 40MM COM TAMPA - FORNECIMENTO E INSTALACAO (SINAPI 74051/2).</t>
  </si>
  <si>
    <t>18.03.03.SINAPI</t>
  </si>
  <si>
    <t>CAIXA DE INSPEÇÃO EM CONCRETO PRÉ-MOLDADO DN 60CM COM TAMPA H= 60CM - FORNECIMENTO E INSTALACAO (SINAPI 74166/1).</t>
  </si>
  <si>
    <t>18.03.04.SINAPI</t>
  </si>
  <si>
    <t>SUMIDOURO EM ALVENARIA DE TIJOLO CERAMICO MACIÇO DIAMETRO 1,40M E ALTURA 5,00M, COM TAMPA EM CONCRETO ARMADO DIAMETRO 1,60M E ESPESSURA 10CM (SINAPI 74198/2).</t>
  </si>
  <si>
    <t>18.03.05.</t>
  </si>
  <si>
    <t>FILTRO ANAERÓBICO 2,70, ALTURA 3,00 M, CAPACIDADE PARA 4320 LITROS (PROJETISTA).</t>
  </si>
  <si>
    <t>18.04.</t>
  </si>
  <si>
    <t>DIVISÓRIAS SANITÁRIAS.</t>
  </si>
  <si>
    <t>18.04.01.</t>
  </si>
  <si>
    <t>CONJUNTO DIVISÓRIAS P/ SANITÁRIO C/ PORTA (PROJETISTA).</t>
  </si>
  <si>
    <t>18.05.</t>
  </si>
  <si>
    <t>LOUÇAS SANITÁRIAS.</t>
  </si>
  <si>
    <t>18.05.01.SINAPI</t>
  </si>
  <si>
    <t>VASO SANITARIO SIFONADO CONVENCIONAL PARA PCD SEM FURO FRONTAL COM LOUÇA BRANCA SEM ASSENTO - FORNECIMENTO E INSTALAÇÃO. AF_10/2016 (SINAPI 95471).</t>
  </si>
  <si>
    <t>18.05.02.SINAPI</t>
  </si>
  <si>
    <t>18.05.03.SINAPI</t>
  </si>
  <si>
    <t>CUBA DE EMBUTIR OVAL EM LOUÇA BRANCA, 35 X 50CM OU EQUIVALENTE - FORNECIMENTO E INSTALAÇÃO. AF_12/2013 (SINAPI 86901).</t>
  </si>
  <si>
    <t>18.05.04.SINAPI</t>
  </si>
  <si>
    <t>LAVATÓRIO LOUÇA BRANCA SUSPENSO, 29,5 X 39CM OU EQUIVALENTE, PADRÃO POPULAR - FORNECIMENTO E INSTALAÇÃO. AF_12/2013 (SINAPI 86904).</t>
  </si>
  <si>
    <t>18.05.05.SINAPI</t>
  </si>
  <si>
    <t>18.06.</t>
  </si>
  <si>
    <t>TAMPOS.</t>
  </si>
  <si>
    <t>18.06.01.PINI</t>
  </si>
  <si>
    <t>Pia de cozinha de aço inoxidável, cuba simples, 1,60 x 0,54 m (PINI/TCPO14 26.013.000002.SER).</t>
  </si>
  <si>
    <t>18.06.02.SINAPI</t>
  </si>
  <si>
    <t>BANCADA DE MÁRMORE BRANCO POLIDO PARA LAVATÓRIO 0,50 X 0,60 M - FORNECIMENTO E INSTALAÇÃO. AF_12/2013 (SINAPI 86899).</t>
  </si>
  <si>
    <t>18.07.</t>
  </si>
  <si>
    <t>ACESSÓRIOS.</t>
  </si>
  <si>
    <t>18.07.01.SINAPI</t>
  </si>
  <si>
    <t>ENGATE FLEXÍVEL EM PLÁSTICO BRANCO, 1/2" X 40CM - FORNECIMENTO E INSTALAÇÃO. AF_12/2013 (SINAPI 86885).</t>
  </si>
  <si>
    <t>18.07.02.SINAPI</t>
  </si>
  <si>
    <t>VÁLVULA EM METAL CROMADO 1.1/2" X 1.1/2" PARA TANQUE OU LAVATÓRIO, COM OU SEM LADRÃO - FORNECIMENTO E INSTALAÇÃO. AF_12/2013 (SINAPI 86877).</t>
  </si>
  <si>
    <t>18.07.03.SINAPI</t>
  </si>
  <si>
    <t>TORNEIRA CROMADA DE MESA, 1/2" OU 3/4", PARA LAVATÓRIO, PADRÃO MÉDIO - FORNECIMENTO E INSTALAÇÃO. AF_12/2013 (SINAPI 86915).</t>
  </si>
  <si>
    <t>18.07.04.SINAPI</t>
  </si>
  <si>
    <t>TORNEIRA CROMADA TUBO MÓVEL, DE MESA, 1/2" OU 3/4", PARA PIA DE COZINHA, PADRÃO ALTO - FORNECIMENTO E INSTALAÇÃO. AF_12/2013 (SINAPI 86909).</t>
  </si>
  <si>
    <t>18.07.05.PINI</t>
  </si>
  <si>
    <t>Barra de apoio para portadores de necessidades especiais, largura 90 cm (PINI/TCPO14 26.004.000003.SER).</t>
  </si>
  <si>
    <t>19.</t>
  </si>
  <si>
    <t>INFRAESTRUTURA EXTERNA.</t>
  </si>
  <si>
    <t>19.01.</t>
  </si>
  <si>
    <t>MOVIMENTO DE SOLO, CAIXAS, LIMPEZA E ELETRODUTO.</t>
  </si>
  <si>
    <t>19.01.01.SINAPI</t>
  </si>
  <si>
    <t>CAIXA DE PASSAGEM 80X80X62 FUNDO BRITA COM TAMPA (SINAPI 83450).</t>
  </si>
  <si>
    <t>19.01.02.SINAPI</t>
  </si>
  <si>
    <t>ESCAVACAO MECANICA DE VALA EM MATERIAL DE 2A. CATEGORIA ATE 2 M DE PROFUNDIDADE COM UTILIZACAO DE ESCAVADEIRA HIDRAULICA (SINAPI 72915).</t>
  </si>
  <si>
    <t>19.01.03.SINAPI</t>
  </si>
  <si>
    <t>CARGA E DESCARGA MECANIZADAS DE ENTULHO EM CAMINHAO BASCULANTE 6 M3 (SINAPI 72898).</t>
  </si>
  <si>
    <t>19.01.04.SINAPI</t>
  </si>
  <si>
    <t>19.01.05.SINAPI</t>
  </si>
  <si>
    <t>REATERRO MANUAL DE VALAS COM COMPACTAÇÃO MECANIZADA. AF_04/2016 (SINAPI 93382).</t>
  </si>
  <si>
    <t>19.01.06.PINI</t>
  </si>
  <si>
    <t>Envelope de concreto para proteção de tubos enterrados com escavação, acerto de vala e lançamento de concreto (PINI/TCPO14 30.008.000001.SER).</t>
  </si>
  <si>
    <t>19.01.07.SINAPI</t>
  </si>
  <si>
    <t>LASTRO E ENVELOPAMENTO DE TUBO COM AREIA MEDIA (SINAPI 73692).</t>
  </si>
  <si>
    <t>19.01.08.SINAPI</t>
  </si>
  <si>
    <t>ESCAVACAO MANUAL DE VALAS EM TERRA COMPACTA, PROF. DE 0 M &lt; H &lt; = 1 M (SINAPI 73481).</t>
  </si>
  <si>
    <t>19.01.09.SINAPI</t>
  </si>
  <si>
    <t>LIMPEZA MANUAL GERAL (SINAPI 72213).</t>
  </si>
  <si>
    <t>19.01.10.PINI</t>
  </si>
  <si>
    <t>Eletroduto de PVC flexível corrugado Ø 25 mm 3/4" (PINI/TCPO14 16.011.000059.SER).</t>
  </si>
  <si>
    <t>20.</t>
  </si>
  <si>
    <t>20.01.</t>
  </si>
  <si>
    <t>20.01.01.</t>
  </si>
  <si>
    <t>DETECTOR ÓPTICO DE FUMAÇA ENDEREÇÁVEL COM BASE (PROJETISTA).</t>
  </si>
  <si>
    <t>20.01.02.</t>
  </si>
  <si>
    <t>ACIONADOR MANUAL (PROJETISTA).</t>
  </si>
  <si>
    <t>20.01.03.</t>
  </si>
  <si>
    <t>AVISADOR AUDIO VISUAL (PROJETISTA).</t>
  </si>
  <si>
    <t>20.01.04.</t>
  </si>
  <si>
    <t>EXTINTOR DE INCÊNDIO (PQS/12 Kg) (PROJETISTA).</t>
  </si>
  <si>
    <t>20.01.05.</t>
  </si>
  <si>
    <t>20.01.06.</t>
  </si>
  <si>
    <t>20.01.07.</t>
  </si>
  <si>
    <t>TUBULAÇÃO PARA SISTEMA DE SENSORIAMENTO (PROJETISTA).</t>
  </si>
  <si>
    <t>20.02.</t>
  </si>
  <si>
    <t>20.02.01.SINAPI</t>
  </si>
  <si>
    <t>20.02.02.</t>
  </si>
  <si>
    <t>20.02.03.SINAPI</t>
  </si>
  <si>
    <t>20.02.04.</t>
  </si>
  <si>
    <t>21.</t>
  </si>
  <si>
    <t>21.01.</t>
  </si>
  <si>
    <t>EQUIPAMENTOS DE CLIMATIZAÇÃO, VENTILAÇÃO E ACESSÓRIOS.</t>
  </si>
  <si>
    <t>21.01.01.</t>
  </si>
  <si>
    <t>Controle remoto com fio com visor em LCD, função timer de programação semanal (PROJETISTA).</t>
  </si>
  <si>
    <t>21.01.02.</t>
  </si>
  <si>
    <t>Ventilador helicocentrífugo; carcaça em polipropileno; hélice em pláltico ABS; rolamento de esferas; corpo motor desmotável; motor de 02 velocidades; vazão: 100 m³/h. Tamanho: 300/125; acionamento via interruptor (PROJETISTA).</t>
  </si>
  <si>
    <t>21.01.03.</t>
  </si>
  <si>
    <t>Ventilador helicocentrífugo; carcaça em polipropileno; hélice em pláltico ABS; rolamento de esferas; corpo motor desmotável; motor de 02 velocidades; vazão: 440 m³/h. Tamanho: 500/150; acionamento via interruptor (PROJETISTA).</t>
  </si>
  <si>
    <t>21.01.04.</t>
  </si>
  <si>
    <t>Exaustor axial com comporta anti retorno, luz piloto de funcionamento, motor com protetor térmico, rolamento de esferas, temporizador regulável; vazão: 125 m³/h; acionamento via sensor de presença (PROJETISTA).</t>
  </si>
  <si>
    <t>21.02.</t>
  </si>
  <si>
    <t>DIFUSORES / VENEZIANAS / ACESSÓRIOS.</t>
  </si>
  <si>
    <t>21.02.01.</t>
  </si>
  <si>
    <t>Difusor de ar de 01 via, construído em alumínio, equipado com caixa plenum, chapa perfurada equalizadora e registro borboleta no bocal; Tamanho: 1; bocal: ø125 mm (PROJETISTA).</t>
  </si>
  <si>
    <t>21.02.02.</t>
  </si>
  <si>
    <t>Veneziana de alumínio (TAE) equipada com registro de regulagem tipo lâminas opostas; tamanho: 300x200 mm (PROJETISTA).</t>
  </si>
  <si>
    <t>21.02.03.</t>
  </si>
  <si>
    <t>Veneziana de alumínio (TAE) equipada com registro de regulagem tipo lâminas opostas; tamanho: 400x200 mm (PROJETISTA).</t>
  </si>
  <si>
    <t>21.02.04.</t>
  </si>
  <si>
    <t>Veneziana indevassável para instalação em porta; construída em alumínio com aletas fixas horizontais em V; moldura dupla; tamanho: 400x400 mm (PROJETISTA).</t>
  </si>
  <si>
    <t>21.02.05.</t>
  </si>
  <si>
    <t>Grelha autofechante; construída em plástico; tamanho: ø150 mm (PROJETISTA).</t>
  </si>
  <si>
    <t>21.03.</t>
  </si>
  <si>
    <t>DUTOS / ACESSÓRIOS</t>
  </si>
  <si>
    <t>21.03.01.</t>
  </si>
  <si>
    <t>Duto em chapa de aço galvanizada bitola GSG 26, espessura 0,50 mm, 4,0 kg/m²; dutos padrão TDC com acessórios de fixação e montagem (PROJETISTA).</t>
  </si>
  <si>
    <t>21.03.02.</t>
  </si>
  <si>
    <t>Duto circular flexível, fabricado em alumínio, poliéster e arame bronzeado; fornecido com isolamento térmico e acústico. Diâmetro: ø125 mm (PROJETISTA).</t>
  </si>
  <si>
    <t>21.03.03.</t>
  </si>
  <si>
    <t>Caixa filtrante, construída em chapa de aço galvanizada; fornecida com filtros G4 + M5 (PROJETISTA).</t>
  </si>
  <si>
    <t>21.03.04.</t>
  </si>
  <si>
    <t>Colarinho rosqueável em chapa de aço galvanizado, sem registro; para conexão do duto flexível ao duto metálico (PROJETISTA).</t>
  </si>
  <si>
    <t>21.03.05.SINAPI</t>
  </si>
  <si>
    <t>21.03.06.SINAPI</t>
  </si>
  <si>
    <t>JOELHO 90 GRAUS, PVC, SERIE NORMAL, ESGOTO PREDIAL, DN 150 MM, JUNTA ELÁSTICA, FORNECIDO E INSTALADO EM SUBCOLETOR AÉREO DE ESGOTO SANITÁRIO. AF_12/2014 (SINAPI 89854).</t>
  </si>
  <si>
    <t>21.03.07.</t>
  </si>
  <si>
    <t>Conjunto de suportes completos (PROJETISTA).</t>
  </si>
  <si>
    <t>21.04.</t>
  </si>
  <si>
    <t>REDE FRIGORÍGENA / DRENO / ACESSÓRIOS.</t>
  </si>
  <si>
    <t>21.04.01.</t>
  </si>
  <si>
    <t>Rede frigorígena - tubo de cobre sem costura, ø1/4", espessura parede 0,79mm; com isolamento térmico em espuma elastomérica à base de borracha sintética de estrutura celular fechada de espessura 19 mm; com acessórios de fixação e montagem (PROJETISTA).</t>
  </si>
  <si>
    <t>21.04.02.</t>
  </si>
  <si>
    <t>Rede frigorígena - tubo de cobre sem costura, ø3/8", espessura parede 0,79mm; com isolamento térmico em espuma elastomérica à base de borracha sintética de estrutura celular fechada de espessura 19 mm; com acessórios de fixação (PROJETISTA).</t>
  </si>
  <si>
    <t>21.04.03.</t>
  </si>
  <si>
    <t>Rede frigorígena - tubo de cobre sem costura, ø1/2", espessura parede 0,79mm; com isolamento térmico em espuma elastomérica à base de borracha sintética de estrutura celular fechada, de espessura 19 mm; com acessórios de fixação e montagem (PROJETISTA).</t>
  </si>
  <si>
    <t>21.04.04.</t>
  </si>
  <si>
    <t>Rede frigorígena - tubo de cobre sem costura, ø5/8", espessura parede 0,79mm; com isolamento térmico em espuma elastomérica à base de borracha sintética de estrutura celular fechada, de espessura 19 mm e montagem (PROJETISTA).</t>
  </si>
  <si>
    <t>21.04.05.</t>
  </si>
  <si>
    <t>Rede frigorígena - tubo de cobre sem costura, ø7/8", espessura parede 1,58mm; com isolamento térmico em espuma elastomérica à base de borracha sintética de estrutura celular fechada de espessura 19 mm; com acessórios de fixação e montagem (PROJETISTA).</t>
  </si>
  <si>
    <t>21.04.06.</t>
  </si>
  <si>
    <t>Rede frigorígena - tubo de cobre sem costura, ø1 1/8", espessura parede 1,58mm; com isolamento térmico em espuma elastomérica à base de borracha sintética de estrutura celular fechada de espessura 19 mm; com acessórios de fixação e montagem (PROJETISTA).</t>
  </si>
  <si>
    <t>21.04.07.</t>
  </si>
  <si>
    <t>21.04.08.</t>
  </si>
  <si>
    <t>Kit de tubulação para conexão entre as unidades condensadoras (PROJETISTA).</t>
  </si>
  <si>
    <t>21.04.09.</t>
  </si>
  <si>
    <t>Cola para isolamento das tubulações, lata 900 g (PROJETISTA).</t>
  </si>
  <si>
    <t>21.04.10.</t>
  </si>
  <si>
    <t>Carga de fluido refrigerante R410A (PROJETISTA).</t>
  </si>
  <si>
    <t>21.04.11.</t>
  </si>
  <si>
    <t>Tubo soldável de PVC marrom, com conexões; isolamento térmico em espuma elastomérica à base de borracha sintética, com espessura de 09 mm (PROJETISTA).</t>
  </si>
  <si>
    <t>21.04.12.</t>
  </si>
  <si>
    <t>Caixa plástica para instalação das unidades evaporadoras hi wall (PROJETISTA).</t>
  </si>
  <si>
    <t>21.05.</t>
  </si>
  <si>
    <t>INTERLIGAÇÕES ELÉTRICAS E COMANDO.</t>
  </si>
  <si>
    <t>21.05.01.</t>
  </si>
  <si>
    <t>Eletroduto galvanizado tipo leve, ø1/2"; com acessório de fixação (PROJETISTA).</t>
  </si>
  <si>
    <t>21.05.02.</t>
  </si>
  <si>
    <t>Cabo blindado, 2 fios 0,75mm² com malha trançada (PROJETISTA).</t>
  </si>
  <si>
    <t>21.05.03.</t>
  </si>
  <si>
    <t>Instalação elétrica para acionamento dos ventiladores (PROJETISTA).</t>
  </si>
  <si>
    <t>21.05.04.</t>
  </si>
  <si>
    <t>Interrruptor On/Off para acionamento dos ventiladores de renovação de ar (PROJETISTA).</t>
  </si>
  <si>
    <t>21.05.05.</t>
  </si>
  <si>
    <t>Sensor de presença com timer programável (PROJETISTA).</t>
  </si>
  <si>
    <t>21.05.06.</t>
  </si>
  <si>
    <t>CAIXA COM TOMADA PARA PERFILADO TRIPOLAR 20A (PARA ALIMENTAÇÃO SPLIT E VENTILADORES ) (PROJETISTA).</t>
  </si>
  <si>
    <t>22.</t>
  </si>
  <si>
    <t>22.01.</t>
  </si>
  <si>
    <t>22.01.01.</t>
  </si>
  <si>
    <t>CABO CAT.6A 23AWGX4P F/UTP CZ LSZH (305M) (PROJETISTA).</t>
  </si>
  <si>
    <t>22.01.02.</t>
  </si>
  <si>
    <t>22.01.03.</t>
  </si>
  <si>
    <t>CONECTOR FEMEA CAT.6A TOOL LESS BLINDADO (PROJETISTA).</t>
  </si>
  <si>
    <t>22.01.04.</t>
  </si>
  <si>
    <t>22.01.05.</t>
  </si>
  <si>
    <t>GUIA DE CABOS HORIZONTAL PLASTICO 2U ALTA DENSIDADE (PROJETISTA).</t>
  </si>
  <si>
    <t>22.01.06.</t>
  </si>
  <si>
    <t>PACOTE DE 40H ONSITE (INSTALAÇÃO/MANUT./TREINAMENTO) (PROJETISTA).</t>
  </si>
  <si>
    <t>22.01.07.</t>
  </si>
  <si>
    <t>PACOTE DE LICENÇA P/ SOFTWARE DE GERENCIAMENTO (PROJETISTA).</t>
  </si>
  <si>
    <t>22.02.</t>
  </si>
  <si>
    <t>CABEAMENTO ÓPTICO SM BACKBONE.</t>
  </si>
  <si>
    <t>22.02.01.</t>
  </si>
  <si>
    <t>CABO ÓPTICO SM 12FO (PROJETISTA).</t>
  </si>
  <si>
    <t>22.02.02.</t>
  </si>
  <si>
    <t>CORDAO DUPLEX CONECTORIZADO SM LC-UPC/LC-UPC 2,5 M (PROJETISTA).</t>
  </si>
  <si>
    <t>22.02.03.</t>
  </si>
  <si>
    <t>DIO RACK 12 FO SM/LC COMPLETO (PROJETISTA).</t>
  </si>
  <si>
    <t>22.02.04.</t>
  </si>
  <si>
    <t>DIO RACK 48 FO SM/LC COMPLETO (PROJETISTA).</t>
  </si>
  <si>
    <t>22.02.05.</t>
  </si>
  <si>
    <t>PORCA GAIOLA PARA RACK (M5) (PROJETISTA).</t>
  </si>
  <si>
    <t>22.02.06.</t>
  </si>
  <si>
    <t>PARAFUSO M5 X 15MM PARA RACK (PROJETISTA).</t>
  </si>
  <si>
    <t>22.02.07.</t>
  </si>
  <si>
    <t>VELCRO 25MM AZUL ROYAL (PROJETISTA).</t>
  </si>
  <si>
    <t>22.02.08.</t>
  </si>
  <si>
    <t>VELCRO 25MM LARANJA (PROJETISTA).</t>
  </si>
  <si>
    <t>22.02.09.SINAPI</t>
  </si>
  <si>
    <t>22.02.10.</t>
  </si>
  <si>
    <t>PLAQUETA PARA IDENTIFICAÇÃO DE CABO ÓPTICO (PROJETISTA).</t>
  </si>
  <si>
    <t>23.</t>
  </si>
  <si>
    <t>23.01.</t>
  </si>
  <si>
    <t>23.01.01.</t>
  </si>
  <si>
    <t>CÂMERA DOME DE CFTV IP-POE - TIPO FIXA DE USO INTERNO (Completa, Suportes, Fontes, Lentes, Licenças. Conforme Especificações Técnicas) (PROJETISTA).</t>
  </si>
  <si>
    <t>23.01.02.</t>
  </si>
  <si>
    <t>CÂMERA EXTERNA COM CAIXA DE PROTEÇÃO IP-POE - TIPO FIXA DE USO EXTERNO (Completa, Suportes, Fontes, Lentes, Licenças. Conforme Especificações Técnicas) (PROJETISTA).</t>
  </si>
  <si>
    <t>23.02.</t>
  </si>
  <si>
    <t>23.02.01.</t>
  </si>
  <si>
    <t>LEITOR BIOMÉTRICO (PROJETISTA).</t>
  </si>
  <si>
    <t>23.02.02.</t>
  </si>
  <si>
    <t>SENSOR MAGNÉTICO DE ABERTURA DE PORTA (Kit de Fixação) (PROJETISTA).</t>
  </si>
  <si>
    <t>23.02.03.</t>
  </si>
  <si>
    <t>(PROJETISTA).BOTÃO DE EMERGÊNCIA DO TIPO QUEBRA VIDRO DA COR VERDE (Kit de Fixação).</t>
  </si>
  <si>
    <t>23.02.04.</t>
  </si>
  <si>
    <t>BOTÃO DE SAÍDA (PROJETISTA).</t>
  </si>
  <si>
    <t>23.02.05.</t>
  </si>
  <si>
    <t>ELETROÍMA (PROJETISTA).</t>
  </si>
  <si>
    <t>23.02.06.</t>
  </si>
  <si>
    <t>SENSOR DE PORTA ABERTA (PROJETISTA).</t>
  </si>
  <si>
    <t>23.02.07.</t>
  </si>
  <si>
    <t>FONTE 24V - Para Controle de acesso (PROJETISTA).</t>
  </si>
  <si>
    <t>23.03.</t>
  </si>
  <si>
    <t>23.03.01.SINAPI</t>
  </si>
  <si>
    <t>23.03.02.</t>
  </si>
  <si>
    <t>CONDULETES,SUPORTES E ACESSÓRIOS PARA ELETRODUTOS (PROJETISTA).</t>
  </si>
  <si>
    <t>24.</t>
  </si>
  <si>
    <t>INFRAESTRUTURA ELÉTRICA - ALIMENTADORES.</t>
  </si>
  <si>
    <t>24.01.</t>
  </si>
  <si>
    <t>24.01.01.</t>
  </si>
  <si>
    <t>CALHA ARAMADA S/TAMPA C/BITOLA 3/16POL GALV ELETROLITICO 200X50X3000mm (PROJETISTA).</t>
  </si>
  <si>
    <t>24.01.02.</t>
  </si>
  <si>
    <t>"T" HORIZONTAL 90 GRAUS S/TAMPA P/CALHA ARAMADA C/BITOLA 3/16POL GALV ELETROLITICO 200X50mm (PROJETISTA).</t>
  </si>
  <si>
    <t>24.01.03.</t>
  </si>
  <si>
    <t>CURVA HORIZONTAL 90 GRAUS S/TAMPA P/CALHA ARAMADA C/BITOLA 3/16POL GALV ELETROLITICO 200X50mm (PROJETISTA).</t>
  </si>
  <si>
    <t>24.01.04.</t>
  </si>
  <si>
    <t>CALHA ARAMADA S/TAMPA C/BITOLA 3/16POL GALV ELETROLITICO 300X50X3000mm (PROJETISTA).</t>
  </si>
  <si>
    <t>24.01.05.</t>
  </si>
  <si>
    <t>CURVA HORIZONTAL 90 GRAUS S/TAMPA P/CALHA ARAMADA C/BITOLA 3/16POL GALV ELETROLITICO 300X50mm (PROJETISTA).</t>
  </si>
  <si>
    <t>24.01.06.</t>
  </si>
  <si>
    <t>"T" HORIZONTAL 90 GRAUS S/TAMPA P/CALHA ARAMADA C/BITOLA 3/16POL GALV ELETROLITICO 300X50mm (PROJETISTA).</t>
  </si>
  <si>
    <t>24.01.07.</t>
  </si>
  <si>
    <t>REDUÇÃO 300X50mm P/ 200X500mm S/TAMPA P/CALHA ARAMADA C/BITOLA 3/16POL GALV ELETROLITICO (PROJETISTA).</t>
  </si>
  <si>
    <t>24.02.</t>
  </si>
  <si>
    <t>24.02.01.</t>
  </si>
  <si>
    <t>24.02.02.</t>
  </si>
  <si>
    <t>24.02.03.</t>
  </si>
  <si>
    <t>24.03.</t>
  </si>
  <si>
    <t>24.03.01.</t>
  </si>
  <si>
    <t>24.03.02.</t>
  </si>
  <si>
    <t>24.03.03.</t>
  </si>
  <si>
    <t>CURVA VERTICAL EXTERNA 90 GRAUS S/TAMPA P/CALHA ARAMADA C/BITOLA 3/16POL GALV ELETROLITICO 300X50mm (PROJETISTA).</t>
  </si>
  <si>
    <t>24.03.04.</t>
  </si>
  <si>
    <t>24.03.05.</t>
  </si>
  <si>
    <t>24.03.06.</t>
  </si>
  <si>
    <t>24.03.07.</t>
  </si>
  <si>
    <t>24.03.08.</t>
  </si>
  <si>
    <t>24.03.09.</t>
  </si>
  <si>
    <t>ELETRODUTO FLEXÍVEL CORRUGADO COM ALMA DE AÇO - SEÇÃO CIRCULAR DE 3/4" - TIPO SEALTUBE - COM ACESSÓRIOS DE CONEXÃO (PROJETISTA).</t>
  </si>
  <si>
    <t>24.04.</t>
  </si>
  <si>
    <t>24.04.01.</t>
  </si>
  <si>
    <t>24.04.02.</t>
  </si>
  <si>
    <t>24.04.03.</t>
  </si>
  <si>
    <t>24.04.04.</t>
  </si>
  <si>
    <t>CONDULETE DE ALUMÍNIO TIPO "T" 3/4" C/ TAMPA - CONEXÃO SEM ROSCA (PROJETISTA).</t>
  </si>
  <si>
    <t>24.04.05.</t>
  </si>
  <si>
    <t>24.04.06.</t>
  </si>
  <si>
    <t>24.04.07.</t>
  </si>
  <si>
    <t>24.04.08.</t>
  </si>
  <si>
    <t>24.04.09.</t>
  </si>
  <si>
    <t>24.04.10.</t>
  </si>
  <si>
    <t>"T" HORIZONTAL 90 GRAUS S/TAMPA P/CALHA ARAMADA C/BITOLA 3/16POL GALV ELETROLITICO 100X100mm (PROJETISTA).</t>
  </si>
  <si>
    <t>24.04.11.</t>
  </si>
  <si>
    <t>24.05.</t>
  </si>
  <si>
    <t>24.05.01.</t>
  </si>
  <si>
    <t>TOMADA DE FORÇA 10A, 250V, TIPO PADRÃO BRASILEIRO PARA ALVENARIA E DIVISÓRIAS (PROJETISTA).</t>
  </si>
  <si>
    <t>24.05.02.</t>
  </si>
  <si>
    <t>24.05.03.</t>
  </si>
  <si>
    <t>24.05.04.</t>
  </si>
  <si>
    <t>24.06.</t>
  </si>
  <si>
    <t>24.06.01.</t>
  </si>
  <si>
    <t>QD-AR-1 E 2 COM CHAVE SELETORA - QUADRO DE ALIMENTAÇÃO PARA SISTEMAS DE CLIMATIZAÇÃO - 380V TRIFÁSICO - 50A - 24 POSIÇÕES DE DISJUNTORES DE SAÍDA E DISJUNTORES CONFORME UNIFILAR(COTAÇÃO) (PROJETISTA).</t>
  </si>
  <si>
    <t>24.07.</t>
  </si>
  <si>
    <t>24.07.01.</t>
  </si>
  <si>
    <t>24.07.02.</t>
  </si>
  <si>
    <t>24.08.</t>
  </si>
  <si>
    <t>24.08.01.</t>
  </si>
  <si>
    <t>CABO TRIPOLAR 3X1,5mm² - AFUMEX - CLASSE 750V (PROJETISTA).</t>
  </si>
  <si>
    <t>24.08.02.</t>
  </si>
  <si>
    <t>PLUG DE FORÇA 10A, 250V, TIPO PADRÃO BRASILEIRO PARA ALVENARIA E DIVISÓRIAS (PROJETISTA).</t>
  </si>
  <si>
    <t>24.09.</t>
  </si>
  <si>
    <t>24.09.01.</t>
  </si>
  <si>
    <t>24.09.02.</t>
  </si>
  <si>
    <t>CABO 16mm² - AFUMEX HEPR 90º - CLASSE 0,6/1KV (PROJETISTA).</t>
  </si>
  <si>
    <t>24.09.03.</t>
  </si>
  <si>
    <t>25.</t>
  </si>
  <si>
    <t>MOBILIÁRIO.</t>
  </si>
  <si>
    <t>25.01.</t>
  </si>
  <si>
    <t>MOBILIÁRIO SALA NOC E SALA SOC.</t>
  </si>
  <si>
    <t>25.01.01.</t>
  </si>
  <si>
    <t>POLTRONA EXECUTIVA (REUNIÃO) ESC ROD POLIURETANO C/BRAÇOS (PROJETISTA).</t>
  </si>
  <si>
    <t>25.01.02.</t>
  </si>
  <si>
    <t>POLTRONA EXECUTIVA ALTA (OPERACIONAL) ROD POLIURETANO C/BRAÇOS (PROJETISTA).</t>
  </si>
  <si>
    <t>25.01.03.</t>
  </si>
  <si>
    <t>CONJUNTO DE CONSOLES DE OPERAÇÃO COM ACESSÓRIOS (PROJETISTA).</t>
  </si>
  <si>
    <t>25.01.04.</t>
  </si>
  <si>
    <t>MESA DE REUNIÃO 2600x750X1200mm (PROJETISTA).</t>
  </si>
  <si>
    <t>26.</t>
  </si>
  <si>
    <t>SOFTWARE, SISTEMA DE VÍDEOWALL E MANUTENÇÃO.</t>
  </si>
  <si>
    <t>26.01.</t>
  </si>
  <si>
    <t>26.01.01.</t>
  </si>
  <si>
    <t>SOFTWARE DE ADMINISTRAÇÃO DE SERVIÇOS NOC (PROJETISTA).</t>
  </si>
  <si>
    <t>26.02.</t>
  </si>
  <si>
    <t>SISTEMA DE VÍDEOWALL.</t>
  </si>
  <si>
    <t>26.02.01.</t>
  </si>
  <si>
    <t>SUPORTE MECÂNICO P/ ACESSO FRONTAL P/ PAINEL 2V x 7H (PROJETISTA).</t>
  </si>
  <si>
    <t>26.02.02.</t>
  </si>
  <si>
    <t>SOFTWARE DE GERENCIAMENTO DE SISTEMAS VIRTUAIS P/ 14 MONITORES E CAPTURAS ILIMITADASI (PROJETISTA).</t>
  </si>
  <si>
    <t>26.02.03.</t>
  </si>
  <si>
    <t>CARENAGEM DE ACABAMENTO (PROJETISTA).</t>
  </si>
  <si>
    <t>26.02.04.</t>
  </si>
  <si>
    <t>KIT DE MATERIAIS AUXILIARES (PROJETISTA).</t>
  </si>
  <si>
    <t>26.02.05.</t>
  </si>
  <si>
    <t>SERVIÇO DE IMPLANTAÇÃO E STARTUP (PROJETISTA).</t>
  </si>
  <si>
    <t>26.02.06.</t>
  </si>
  <si>
    <t>TREINAMENTO, ADMINISTRAÇÃO, OPERAÇÃO (ATÉ 10 PESSOAS) (PROJETISTA).</t>
  </si>
  <si>
    <t>26.02.07.</t>
  </si>
  <si>
    <t>MICROCOMPUTADOR P/ ESTAÇÕES DE TRABALHO (PROJETISTA).</t>
  </si>
  <si>
    <t>26.02.08.</t>
  </si>
  <si>
    <t>SOFTWARE BACKUP CENTRAL TELEFÔNICA (PROJETISTA).</t>
  </si>
  <si>
    <t>26.02.09.</t>
  </si>
  <si>
    <t>APARELHO TELEFÔNICO HEADSET C/ SOFTWARE (PROJETISTA).</t>
  </si>
  <si>
    <t>Volare 20 - PINI</t>
  </si>
  <si>
    <t>EQUIPAMENTOS</t>
  </si>
  <si>
    <t>EQUIPAMENTOS - AMBIENTE DATA CENTER - SALA MODULAR.</t>
  </si>
  <si>
    <t>Sala Modular Segura, incluindo elementos laterais/fundo/teto, porta corta fogo (PROJETISTA).</t>
  </si>
  <si>
    <t>EQUIPAMENTOS - SISTEMA DE CLIMATIZAÇÃO.</t>
  </si>
  <si>
    <t>Self Contained de Precisão Condensação a Ar - Remoto (Sala Segura), Capacidade Total: 18,4 Kw, Capacidade Sensível: 18,1 Kw, Evaporador - CLI-A1/A2, Vazão de Insuflamento - 5.010 m³/h, Condensador - Ventilador Axial - CD-A1/A2 (COTAÇÃO).</t>
  </si>
  <si>
    <t>Self Contained de Precisão Condensação a Ar - Remoto, Capacidade Total: 18,4 Kw, Capacidade Sensível: 18,1 Kw, Evaporador - CLI-A3/A4, Vazão de Insuflamento - 5.010 m³/h, Só Frio com Aquecimento e Umidificação. Condensador - Ventilador Axial - CD-A3/A4 (COTAÇÃO).</t>
  </si>
  <si>
    <t>Split System condensação a Ar - Remoto (Sala Telecom), Capacidade Total: 4,90 Kw, Capacidade Sensível: 4,60 Kw, Evaporador - Built in - Para Duto - CLI- B1/B2, Capacidade nominal: 48.000 Btu/h, Vazão de Insuflamento - 1.290 m³/h, Vazão de Ar Externo - 22 m³/h, Consumo: 2,2 kW/220V/1F+T+N/60Hz, Condensador - Ventilador Axial - CD-B1/ CD-B2 (COTAÇÃO).</t>
  </si>
  <si>
    <t>Split System condensação a Ar - Remoto - (Sala Nobreak), Capacidade Total: 9,10 Kw, Capacidade Sensível: 8,20 Kw, Evaporador - Built in - Para Duto - CLI- C1/C2, Capacidade nominal: 48.000 Btu/h, Vazão de Insuflamento - 1.860 m³/h, Vazão de Ar Externo - 58 m³/h, Consumo: 2,2 kW/220V/1F+T+N/60Hz, só Frio, Condensador - Ventilador Axial - CD-C1/C2 (COTAÇÃO).</t>
  </si>
  <si>
    <t>26.03.</t>
  </si>
  <si>
    <t>EQUIPAMENTOS - EQUIPAMENTOS PARA CFTV.</t>
  </si>
  <si>
    <t>26.03.01.</t>
  </si>
  <si>
    <t>SERVIDOR DE GRAVAÇÃO E IMAGEM - NVR.</t>
  </si>
  <si>
    <t>26.03.02.</t>
  </si>
  <si>
    <t>STORAGE.</t>
  </si>
  <si>
    <t>26.03.03.</t>
  </si>
  <si>
    <t>SWITCH PoE DE 8 PORTAS (Completa, fonte, licenças e etc) / COMPARTILHADO COM CONTROLE DE ACESSO.</t>
  </si>
  <si>
    <t>26.04.</t>
  </si>
  <si>
    <t>EQUIPAMENTOS - ELÉTRICOS.</t>
  </si>
  <si>
    <t>26.04.01.</t>
  </si>
  <si>
    <t>UPS - 380/220V - 100KVA - FP=0,9 - com Gabinete para Baterias - Autonomia total de 7 minutos a plena carga (COTAÇÃO).</t>
  </si>
  <si>
    <t>26.04.02.</t>
  </si>
  <si>
    <t>GRUPO MOTOR GERADOR A DIESEL - CARENADO 85dB - 380/220V - 260KVA (COTAÇÃO).</t>
  </si>
  <si>
    <t>26.05.</t>
  </si>
  <si>
    <t>26.05.01.</t>
  </si>
  <si>
    <t>Unidade condensadora VRF com compressor scroll inverter; capacidade nominal de refrigeração: 114.000 Btu/h (12 HP); só frio; fluido refrigerante HFC R-410A; alimentação elétrica: 380V - 3F - 60 Hz (PROJETISTA).</t>
  </si>
  <si>
    <t>26.05.02.</t>
  </si>
  <si>
    <t>Unidade evaporadora tipo hi wall, equipada com filtro de ar; capacidade nominal de refrigeração: 15.400 Btu/h (1.5 HP); vazão nominal de ar: 720 m³/h; alimentação elétrica: 220V-1F-60Hz; acionamento via controle remoto com fio (PROJETISTA).</t>
  </si>
  <si>
    <t>26.05.03.</t>
  </si>
  <si>
    <t>Unidade evaporadora tipo hi wall, equipada com filtro de ar; capacidade nominal de refrigeração: 24.200 Btu/h (2.5 HP); vazão nominal de ar: 1.140 m³/h; alimentação elétrica: 220V-1F-60Hz; acionamento via controle remoto com fio (PROJETISTA).</t>
  </si>
  <si>
    <t>26.05.04.</t>
  </si>
  <si>
    <t>Unidade evaporadora tipo cassete 04 vias, equipada com filtro de ar e bomba de dreno; capacidade nominal de refrigeração: 15.400 Btu/h (1.6 HP); vazão nominal de ar: 810 m³/h; alimentação elétrica: 220V-1F-60Hz; acionamento via controle remoto com fio (PROJETISTA).</t>
  </si>
  <si>
    <t>26.05.05.</t>
  </si>
  <si>
    <t>Unidade evaporadora tipo cassete 04 vias, equipada com filtro de ar e bomba de dreno; capacidade nominal de refrigeração: 24.200 Btu/h (2.5 HP); vazão nominal de ar: 966 m³/h; alimentação elétrica: 220V-1F-60Hz; acionamento via controle remoto com fio (PROJETISTA).</t>
  </si>
  <si>
    <t>26.06.</t>
  </si>
  <si>
    <t>EQUIPAMENTOS - CABEAMENTO ESTRUTURADO.</t>
  </si>
  <si>
    <t>26.06.01.</t>
  </si>
  <si>
    <t>SWITCH CORE MODULAR (PROJETISTA).</t>
  </si>
  <si>
    <t>26.06.02.</t>
  </si>
  <si>
    <t>MÓDULO COM 12 PORTAS QSFP+ PARA SWITCH CORE (PROJETISTA).</t>
  </si>
  <si>
    <t>26.06.03.</t>
  </si>
  <si>
    <t>MÓDULO COM 24 PORTAS SFP+ PARA SWITCH CORE (PROJETISTA).</t>
  </si>
  <si>
    <t>26.06.04.</t>
  </si>
  <si>
    <t>SWITCH CORE DE 24 PORTAS 10 GIGABIT SFP+ (PROJETISTA).</t>
  </si>
  <si>
    <t>26.06.05.</t>
  </si>
  <si>
    <t>SWITCH DISTRIBUIÇÃO DE 24 PORTAS 1 GIGABIT (PROJETISTA).</t>
  </si>
  <si>
    <t>26.06.06.</t>
  </si>
  <si>
    <t>TRANSCEIVER 10 GIGABIT SFP+ MULTIMODO (PROJETISTA).</t>
  </si>
  <si>
    <t>26.06.07.</t>
  </si>
  <si>
    <t>TRANSCEIVER 10 GIGABIT SFP MULTIMODO (PROJETISTA).</t>
  </si>
  <si>
    <t>26.06.08.</t>
  </si>
  <si>
    <t>TRANSCEIVER 1 GIGABIT SFP MULTIMODO (PROJETISTA).</t>
  </si>
  <si>
    <t>26.06.09.</t>
  </si>
  <si>
    <t>CABO EM COBRE COM CONEXÃO TRANSEIVER SOLDADO 10 GIGABIT SFP+ de 5 metros (PROJETISTA)</t>
  </si>
  <si>
    <t>26.06.10.</t>
  </si>
  <si>
    <t>SWITCH DE ACESSO 24P 1 GIGABIT POE (PROJETISTA).</t>
  </si>
  <si>
    <t>26.07.</t>
  </si>
  <si>
    <t>EQUIPAMENTOS - SISTEMA DE VÍDEOWALL.</t>
  </si>
  <si>
    <t>26.07.01.</t>
  </si>
  <si>
    <t>MONITOR PROFISSIONAL DID 55 POL FULL HD (PROJETISTA).</t>
  </si>
  <si>
    <t>26.07.02.</t>
  </si>
  <si>
    <t>GERENCIADOR GRÁFICO COM 14 SAÍDAS - PRIMÁRIO (PROJETISTA).</t>
  </si>
  <si>
    <t>26.07.03.</t>
  </si>
  <si>
    <t>GERENCIADOR GRÁFICO COM 14 SAÍDAS - RESERVA ON LINE (PROJETISTA).</t>
  </si>
  <si>
    <t>26.07.04.</t>
  </si>
  <si>
    <t>INTERFACE SIP/GSM 8P C/ LICENÇAS (PROJETISTA).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</si>
</sst>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46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6"/>
      <color indexed="8"/>
      <name val="Verdana"/>
      <family val="2"/>
    </font>
    <font>
      <b/>
      <i/>
      <sz val="10"/>
      <color indexed="8"/>
      <name val="Verdana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i/>
      <sz val="10"/>
      <color rgb="FF000000"/>
      <name val="Verdana"/>
      <family val="2"/>
    </font>
    <font>
      <b/>
      <sz val="14"/>
      <color rgb="FF000000"/>
      <name val="Arial"/>
      <family val="2"/>
    </font>
    <font>
      <b/>
      <sz val="16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hair">
        <color indexed="8"/>
      </left>
      <right style="hair">
        <color rgb="FF000000"/>
      </right>
      <top style="hair">
        <color indexed="8"/>
      </top>
      <bottom style="hair">
        <color rgb="FF000000"/>
      </bottom>
    </border>
    <border>
      <left style="hair">
        <color indexed="8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indexed="8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indexed="8"/>
      </right>
      <top style="hair">
        <color rgb="FF000000"/>
      </top>
      <bottom style="hair">
        <color rgb="FF00000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>
        <color rgb="FF000000"/>
      </left>
      <right/>
      <top style="hair">
        <color indexed="8"/>
      </top>
      <bottom style="hair">
        <color rgb="FF000000"/>
      </bottom>
    </border>
    <border>
      <left/>
      <right/>
      <top style="hair">
        <color indexed="8"/>
      </top>
      <bottom style="hair">
        <color rgb="FF000000"/>
      </bottom>
    </border>
    <border>
      <left/>
      <right style="hair">
        <color indexed="8"/>
      </right>
      <top style="hair">
        <color indexed="8"/>
      </top>
      <bottom style="hair">
        <color rgb="FF000000"/>
      </bottom>
    </border>
    <border>
      <left style="hair"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/>
      <top style="hair"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1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164" fontId="41" fillId="0" borderId="0" xfId="0" applyNumberFormat="1" applyFont="1" applyAlignment="1">
      <alignment horizontal="center" vertical="center" wrapText="1"/>
    </xf>
    <xf numFmtId="0" fontId="42" fillId="33" borderId="0" xfId="0" applyFont="1" applyFill="1" applyAlignment="1">
      <alignment horizontal="right" vertical="center" wrapText="1"/>
    </xf>
    <xf numFmtId="0" fontId="42" fillId="34" borderId="11" xfId="0" applyFont="1" applyFill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left" vertical="center" wrapText="1"/>
    </xf>
    <xf numFmtId="0" fontId="42" fillId="34" borderId="12" xfId="0" applyFont="1" applyFill="1" applyBorder="1" applyAlignment="1">
      <alignment horizontal="center" vertical="center" wrapText="1"/>
    </xf>
    <xf numFmtId="4" fontId="42" fillId="34" borderId="12" xfId="0" applyNumberFormat="1" applyFont="1" applyFill="1" applyBorder="1" applyAlignment="1">
      <alignment horizontal="center" vertical="center" wrapText="1"/>
    </xf>
    <xf numFmtId="164" fontId="42" fillId="34" borderId="12" xfId="0" applyNumberFormat="1" applyFont="1" applyFill="1" applyBorder="1" applyAlignment="1">
      <alignment horizontal="center" vertical="center" wrapText="1"/>
    </xf>
    <xf numFmtId="164" fontId="42" fillId="34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top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0" borderId="16" xfId="0" applyNumberFormat="1" applyFont="1" applyFill="1" applyBorder="1" applyAlignment="1" applyProtection="1">
      <alignment horizontal="center" vertical="center" wrapText="1"/>
      <protection/>
    </xf>
    <xf numFmtId="16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164" fontId="5" fillId="0" borderId="16" xfId="0" applyNumberFormat="1" applyFont="1" applyFill="1" applyBorder="1" applyAlignment="1" applyProtection="1">
      <alignment horizontal="center" vertical="center" wrapText="1"/>
      <protection/>
    </xf>
    <xf numFmtId="164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164" fontId="42" fillId="35" borderId="21" xfId="0" applyNumberFormat="1" applyFont="1" applyFill="1" applyBorder="1" applyAlignment="1">
      <alignment horizontal="center" vertical="center"/>
    </xf>
    <xf numFmtId="164" fontId="42" fillId="35" borderId="21" xfId="0" applyNumberFormat="1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4" fontId="41" fillId="0" borderId="0" xfId="0" applyNumberFormat="1" applyFont="1" applyAlignment="1">
      <alignment horizontal="center" vertical="center"/>
    </xf>
    <xf numFmtId="164" fontId="41" fillId="0" borderId="0" xfId="0" applyNumberFormat="1" applyFont="1" applyAlignment="1">
      <alignment horizontal="center" vertical="center"/>
    </xf>
    <xf numFmtId="0" fontId="5" fillId="36" borderId="15" xfId="0" applyNumberFormat="1" applyFont="1" applyFill="1" applyBorder="1" applyAlignment="1" applyProtection="1">
      <alignment horizontal="left" vertical="center" wrapText="1"/>
      <protection/>
    </xf>
    <xf numFmtId="0" fontId="5" fillId="36" borderId="16" xfId="0" applyNumberFormat="1" applyFont="1" applyFill="1" applyBorder="1" applyAlignment="1" applyProtection="1">
      <alignment horizontal="left" vertical="top" wrapText="1"/>
      <protection/>
    </xf>
    <xf numFmtId="0" fontId="5" fillId="36" borderId="16" xfId="0" applyNumberFormat="1" applyFont="1" applyFill="1" applyBorder="1" applyAlignment="1" applyProtection="1">
      <alignment horizontal="center" vertical="center" wrapText="1"/>
      <protection/>
    </xf>
    <xf numFmtId="4" fontId="5" fillId="36" borderId="16" xfId="0" applyNumberFormat="1" applyFont="1" applyFill="1" applyBorder="1" applyAlignment="1" applyProtection="1">
      <alignment horizontal="center" vertical="center" wrapText="1"/>
      <protection/>
    </xf>
    <xf numFmtId="164" fontId="5" fillId="36" borderId="16" xfId="0" applyNumberFormat="1" applyFont="1" applyFill="1" applyBorder="1" applyAlignment="1" applyProtection="1">
      <alignment horizontal="center" vertical="center" wrapText="1"/>
      <protection/>
    </xf>
    <xf numFmtId="164" fontId="4" fillId="36" borderId="17" xfId="0" applyNumberFormat="1" applyFont="1" applyFill="1" applyBorder="1" applyAlignment="1" applyProtection="1">
      <alignment horizontal="center" vertical="center" wrapText="1"/>
      <protection/>
    </xf>
    <xf numFmtId="0" fontId="4" fillId="36" borderId="15" xfId="0" applyNumberFormat="1" applyFont="1" applyFill="1" applyBorder="1" applyAlignment="1" applyProtection="1">
      <alignment horizontal="left" vertical="center" wrapText="1"/>
      <protection/>
    </xf>
    <xf numFmtId="0" fontId="41" fillId="36" borderId="0" xfId="0" applyFont="1" applyFill="1" applyAlignment="1">
      <alignment/>
    </xf>
    <xf numFmtId="0" fontId="42" fillId="33" borderId="0" xfId="0" applyFont="1" applyFill="1" applyAlignment="1">
      <alignment horizontal="left" vertical="center" wrapText="1"/>
    </xf>
    <xf numFmtId="0" fontId="42" fillId="0" borderId="22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center" vertical="center" wrapText="1"/>
    </xf>
    <xf numFmtId="4" fontId="41" fillId="0" borderId="21" xfId="0" applyNumberFormat="1" applyFont="1" applyBorder="1" applyAlignment="1">
      <alignment horizontal="center" vertical="center" wrapText="1"/>
    </xf>
    <xf numFmtId="164" fontId="41" fillId="0" borderId="21" xfId="0" applyNumberFormat="1" applyFont="1" applyBorder="1" applyAlignment="1">
      <alignment horizontal="center" vertical="center" wrapText="1"/>
    </xf>
    <xf numFmtId="164" fontId="42" fillId="0" borderId="24" xfId="0" applyNumberFormat="1" applyFont="1" applyBorder="1" applyAlignment="1">
      <alignment horizontal="center" vertical="center" wrapText="1"/>
    </xf>
    <xf numFmtId="0" fontId="41" fillId="36" borderId="23" xfId="0" applyFont="1" applyFill="1" applyBorder="1" applyAlignment="1">
      <alignment horizontal="left" vertical="center" wrapText="1"/>
    </xf>
    <xf numFmtId="0" fontId="41" fillId="36" borderId="21" xfId="0" applyFont="1" applyFill="1" applyBorder="1" applyAlignment="1">
      <alignment horizontal="left" vertical="center" wrapText="1"/>
    </xf>
    <xf numFmtId="0" fontId="41" fillId="36" borderId="21" xfId="0" applyFont="1" applyFill="1" applyBorder="1" applyAlignment="1">
      <alignment horizontal="center" vertical="center" wrapText="1"/>
    </xf>
    <xf numFmtId="4" fontId="41" fillId="36" borderId="21" xfId="0" applyNumberFormat="1" applyFont="1" applyFill="1" applyBorder="1" applyAlignment="1">
      <alignment horizontal="center" vertical="center" wrapText="1"/>
    </xf>
    <xf numFmtId="164" fontId="41" fillId="36" borderId="21" xfId="0" applyNumberFormat="1" applyFont="1" applyFill="1" applyBorder="1" applyAlignment="1">
      <alignment horizontal="center" vertical="center" wrapText="1"/>
    </xf>
    <xf numFmtId="164" fontId="42" fillId="36" borderId="24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4" fontId="43" fillId="0" borderId="25" xfId="0" applyNumberFormat="1" applyFont="1" applyBorder="1" applyAlignment="1">
      <alignment horizontal="right" wrapText="1"/>
    </xf>
    <xf numFmtId="4" fontId="43" fillId="0" borderId="26" xfId="0" applyNumberFormat="1" applyFont="1" applyBorder="1" applyAlignment="1">
      <alignment horizontal="right" wrapText="1"/>
    </xf>
    <xf numFmtId="4" fontId="43" fillId="0" borderId="27" xfId="0" applyNumberFormat="1" applyFont="1" applyBorder="1" applyAlignment="1">
      <alignment horizontal="right" wrapText="1"/>
    </xf>
    <xf numFmtId="0" fontId="44" fillId="0" borderId="28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2" fillId="33" borderId="0" xfId="0" applyFont="1" applyFill="1" applyAlignment="1">
      <alignment horizontal="left" wrapText="1"/>
    </xf>
    <xf numFmtId="164" fontId="42" fillId="33" borderId="0" xfId="0" applyNumberFormat="1" applyFont="1" applyFill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2" fillId="0" borderId="18" xfId="0" applyNumberFormat="1" applyFont="1" applyFill="1" applyBorder="1" applyAlignment="1" applyProtection="1">
      <alignment horizontal="left" vertical="top" wrapText="1"/>
      <protection/>
    </xf>
    <xf numFmtId="0" fontId="2" fillId="0" borderId="19" xfId="0" applyNumberFormat="1" applyFont="1" applyFill="1" applyBorder="1" applyAlignment="1" applyProtection="1">
      <alignment horizontal="left" vertical="top" wrapText="1"/>
      <protection/>
    </xf>
    <xf numFmtId="0" fontId="2" fillId="0" borderId="20" xfId="0" applyNumberFormat="1" applyFont="1" applyFill="1" applyBorder="1" applyAlignment="1" applyProtection="1">
      <alignment horizontal="left" vertical="top" wrapText="1"/>
      <protection/>
    </xf>
    <xf numFmtId="164" fontId="42" fillId="33" borderId="0" xfId="0" applyNumberFormat="1" applyFont="1" applyFill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2" fillId="0" borderId="33" xfId="0" applyNumberFormat="1" applyFont="1" applyFill="1" applyBorder="1" applyAlignment="1" applyProtection="1">
      <alignment horizontal="left" vertical="top" wrapText="1"/>
      <protection/>
    </xf>
    <xf numFmtId="0" fontId="2" fillId="0" borderId="34" xfId="0" applyNumberFormat="1" applyFont="1" applyFill="1" applyBorder="1" applyAlignment="1" applyProtection="1">
      <alignment horizontal="left" vertical="top" wrapText="1"/>
      <protection/>
    </xf>
    <xf numFmtId="0" fontId="2" fillId="0" borderId="35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horizontal="left" vertical="top" wrapText="1"/>
      <protection/>
    </xf>
    <xf numFmtId="0" fontId="42" fillId="35" borderId="36" xfId="0" applyFont="1" applyFill="1" applyBorder="1" applyAlignment="1">
      <alignment horizontal="right" vertical="top"/>
    </xf>
    <xf numFmtId="0" fontId="42" fillId="35" borderId="37" xfId="0" applyFont="1" applyFill="1" applyBorder="1" applyAlignment="1">
      <alignment horizontal="right" vertical="top"/>
    </xf>
    <xf numFmtId="0" fontId="42" fillId="35" borderId="38" xfId="0" applyFont="1" applyFill="1" applyBorder="1" applyAlignment="1">
      <alignment horizontal="right" vertical="top"/>
    </xf>
    <xf numFmtId="0" fontId="41" fillId="35" borderId="23" xfId="0" applyFont="1" applyFill="1" applyBorder="1" applyAlignment="1">
      <alignment horizontal="center" vertical="top" wrapText="1"/>
    </xf>
    <xf numFmtId="0" fontId="41" fillId="35" borderId="21" xfId="0" applyFont="1" applyFill="1" applyBorder="1" applyAlignment="1">
      <alignment horizontal="center" vertical="top" wrapText="1"/>
    </xf>
    <xf numFmtId="0" fontId="41" fillId="35" borderId="24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3" fillId="0" borderId="39" xfId="0" applyFont="1" applyBorder="1" applyAlignment="1">
      <alignment horizontal="center" vertical="top" wrapText="1"/>
    </xf>
    <xf numFmtId="0" fontId="43" fillId="0" borderId="40" xfId="0" applyFont="1" applyBorder="1" applyAlignment="1">
      <alignment horizontal="center" vertical="top" wrapText="1"/>
    </xf>
    <xf numFmtId="0" fontId="43" fillId="0" borderId="41" xfId="0" applyFont="1" applyBorder="1" applyAlignment="1">
      <alignment horizontal="center" vertical="top" wrapText="1"/>
    </xf>
    <xf numFmtId="0" fontId="4" fillId="36" borderId="18" xfId="0" applyNumberFormat="1" applyFont="1" applyFill="1" applyBorder="1" applyAlignment="1" applyProtection="1">
      <alignment horizontal="left" vertical="top" wrapText="1"/>
      <protection/>
    </xf>
    <xf numFmtId="0" fontId="4" fillId="36" borderId="19" xfId="0" applyNumberFormat="1" applyFont="1" applyFill="1" applyBorder="1" applyAlignment="1" applyProtection="1">
      <alignment horizontal="left" vertical="top" wrapText="1"/>
      <protection/>
    </xf>
    <xf numFmtId="0" fontId="4" fillId="36" borderId="20" xfId="0" applyNumberFormat="1" applyFont="1" applyFill="1" applyBorder="1" applyAlignment="1" applyProtection="1">
      <alignment horizontal="left" vertical="top" wrapText="1"/>
      <protection/>
    </xf>
    <xf numFmtId="0" fontId="42" fillId="0" borderId="21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42" xfId="0" applyFont="1" applyBorder="1" applyAlignment="1">
      <alignment horizontal="left" vertical="center" wrapText="1"/>
    </xf>
    <xf numFmtId="0" fontId="42" fillId="0" borderId="43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76200</xdr:rowOff>
    </xdr:from>
    <xdr:to>
      <xdr:col>2</xdr:col>
      <xdr:colOff>0</xdr:colOff>
      <xdr:row>4</xdr:row>
      <xdr:rowOff>66675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5057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76200</xdr:rowOff>
    </xdr:from>
    <xdr:to>
      <xdr:col>1</xdr:col>
      <xdr:colOff>3095625</xdr:colOff>
      <xdr:row>4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4543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76200</xdr:rowOff>
    </xdr:from>
    <xdr:to>
      <xdr:col>1</xdr:col>
      <xdr:colOff>3028950</xdr:colOff>
      <xdr:row>3</xdr:row>
      <xdr:rowOff>219075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47650"/>
          <a:ext cx="447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FPE%20-%20Planilha%20Or&#231;ament&#225;ria%20-%20ATUALIZADA%2018_09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 GERAL"/>
      <sheetName val="Data Center"/>
      <sheetName val="Sala NOC"/>
      <sheetName val="Equipamentos"/>
    </sheetNames>
    <sheetDataSet>
      <sheetData sheetId="0">
        <row r="3">
          <cell r="A3" t="str">
            <v>Justiça Federal em Pernambuco – JFPE</v>
          </cell>
        </row>
        <row r="7">
          <cell r="B7" t="str">
            <v>PODER JUDICIÁRIO - PE</v>
          </cell>
        </row>
        <row r="9">
          <cell r="B9" t="str">
            <v>Recife/PE</v>
          </cell>
        </row>
      </sheetData>
      <sheetData sheetId="1">
        <row r="3">
          <cell r="A3" t="str">
            <v>Justiça Federal em Pernambuco – JFPE</v>
          </cell>
        </row>
        <row r="7">
          <cell r="B7" t="str">
            <v>PODER JUDICIÁRIO - PE</v>
          </cell>
        </row>
        <row r="9">
          <cell r="B9" t="str">
            <v>Recife/PE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zoomScale="71" zoomScaleNormal="71" zoomScalePageLayoutView="0" workbookViewId="0" topLeftCell="A281">
      <selection activeCell="A2" sqref="A2:J2"/>
    </sheetView>
  </sheetViews>
  <sheetFormatPr defaultColWidth="7.77734375" defaultRowHeight="15"/>
  <cols>
    <col min="1" max="1" width="17.5546875" style="42" customWidth="1"/>
    <col min="2" max="2" width="42.10546875" style="42" customWidth="1"/>
    <col min="3" max="3" width="10.77734375" style="43" customWidth="1"/>
    <col min="4" max="4" width="9.6640625" style="44" bestFit="1" customWidth="1"/>
    <col min="5" max="5" width="13.77734375" style="45" bestFit="1" customWidth="1"/>
    <col min="6" max="6" width="18.21484375" style="45" bestFit="1" customWidth="1"/>
    <col min="7" max="7" width="15.3359375" style="45" bestFit="1" customWidth="1"/>
    <col min="8" max="8" width="17.10546875" style="45" bestFit="1" customWidth="1"/>
    <col min="9" max="9" width="15.3359375" style="45" bestFit="1" customWidth="1"/>
    <col min="10" max="10" width="18.21484375" style="45" bestFit="1" customWidth="1"/>
    <col min="11" max="16384" width="7.77734375" style="5" customWidth="1"/>
  </cols>
  <sheetData>
    <row r="1" spans="1:10" ht="13.5">
      <c r="A1" s="1"/>
      <c r="B1" s="1"/>
      <c r="C1" s="2"/>
      <c r="D1" s="3"/>
      <c r="E1" s="4"/>
      <c r="F1" s="4"/>
      <c r="G1" s="4"/>
      <c r="H1" s="4"/>
      <c r="I1" s="4"/>
      <c r="J1" s="4"/>
    </row>
    <row r="2" spans="1:10" ht="15" customHeight="1">
      <c r="A2" s="70"/>
      <c r="B2" s="71"/>
      <c r="C2" s="71"/>
      <c r="D2" s="71"/>
      <c r="E2" s="71"/>
      <c r="F2" s="71"/>
      <c r="G2" s="71"/>
      <c r="H2" s="71"/>
      <c r="I2" s="71"/>
      <c r="J2" s="72"/>
    </row>
    <row r="3" spans="1:10" ht="18" customHeight="1">
      <c r="A3" s="73" t="str">
        <f>'[1]RESUMO GERAL'!$A$3</f>
        <v>Justiça Federal em Pernambuco – JFPE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ht="18" customHeight="1">
      <c r="A4" s="73" t="s">
        <v>0</v>
      </c>
      <c r="B4" s="74"/>
      <c r="C4" s="74"/>
      <c r="D4" s="74"/>
      <c r="E4" s="74"/>
      <c r="F4" s="74"/>
      <c r="G4" s="74"/>
      <c r="H4" s="74"/>
      <c r="I4" s="74"/>
      <c r="J4" s="75"/>
    </row>
    <row r="5" spans="1:10" ht="18">
      <c r="A5" s="76"/>
      <c r="B5" s="77"/>
      <c r="C5" s="77"/>
      <c r="D5" s="77"/>
      <c r="E5" s="77"/>
      <c r="F5" s="77"/>
      <c r="G5" s="77"/>
      <c r="H5" s="77"/>
      <c r="I5" s="77"/>
      <c r="J5" s="78"/>
    </row>
    <row r="6" spans="1:10" ht="13.5">
      <c r="A6" s="6"/>
      <c r="B6" s="6"/>
      <c r="C6" s="7"/>
      <c r="D6" s="8"/>
      <c r="E6" s="9"/>
      <c r="F6" s="9"/>
      <c r="G6" s="9"/>
      <c r="H6" s="9"/>
      <c r="I6" s="9"/>
      <c r="J6" s="9"/>
    </row>
    <row r="7" spans="1:10" ht="15">
      <c r="A7" s="10" t="s">
        <v>1</v>
      </c>
      <c r="B7" s="79" t="str">
        <f>'[1]RESUMO GERAL'!$B$7</f>
        <v>PODER JUDICIÁRIO - PE</v>
      </c>
      <c r="C7" s="79"/>
      <c r="D7" s="79"/>
      <c r="E7" s="79"/>
      <c r="F7" s="79"/>
      <c r="G7" s="79"/>
      <c r="H7" s="80"/>
      <c r="I7" s="81"/>
      <c r="J7" s="81"/>
    </row>
    <row r="8" spans="1:10" ht="13.5">
      <c r="A8" s="10" t="s">
        <v>2</v>
      </c>
      <c r="B8" s="79" t="s">
        <v>3</v>
      </c>
      <c r="C8" s="79"/>
      <c r="D8" s="79"/>
      <c r="E8" s="79"/>
      <c r="F8" s="79"/>
      <c r="G8" s="79"/>
      <c r="H8" s="79"/>
      <c r="I8" s="85"/>
      <c r="J8" s="85"/>
    </row>
    <row r="9" spans="1:10" ht="13.5">
      <c r="A9" s="10" t="s">
        <v>4</v>
      </c>
      <c r="B9" s="79" t="str">
        <f>'[1]RESUMO GERAL'!$B$9</f>
        <v>Recife/PE</v>
      </c>
      <c r="C9" s="79"/>
      <c r="D9" s="79"/>
      <c r="E9" s="79"/>
      <c r="F9" s="79"/>
      <c r="G9" s="79"/>
      <c r="H9" s="85"/>
      <c r="I9" s="85"/>
      <c r="J9" s="85"/>
    </row>
    <row r="10" spans="1:10" ht="13.5" thickBot="1">
      <c r="A10" s="86"/>
      <c r="B10" s="86"/>
      <c r="C10" s="86"/>
      <c r="D10" s="86"/>
      <c r="E10" s="86"/>
      <c r="F10" s="86"/>
      <c r="G10" s="86"/>
      <c r="H10" s="86"/>
      <c r="I10" s="86"/>
      <c r="J10" s="86"/>
    </row>
    <row r="11" spans="1:10" ht="27" thickBot="1">
      <c r="A11" s="11" t="s">
        <v>5</v>
      </c>
      <c r="B11" s="12" t="s">
        <v>6</v>
      </c>
      <c r="C11" s="13" t="s">
        <v>7</v>
      </c>
      <c r="D11" s="14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5" t="s">
        <v>13</v>
      </c>
      <c r="J11" s="16" t="s">
        <v>14</v>
      </c>
    </row>
    <row r="12" spans="1:10" ht="19.5">
      <c r="A12" s="87" t="s">
        <v>3</v>
      </c>
      <c r="B12" s="88"/>
      <c r="C12" s="88"/>
      <c r="D12" s="88"/>
      <c r="E12" s="88"/>
      <c r="F12" s="88"/>
      <c r="G12" s="88"/>
      <c r="H12" s="88"/>
      <c r="I12" s="88"/>
      <c r="J12" s="89"/>
    </row>
    <row r="13" spans="1:10" ht="13.5">
      <c r="A13" s="17" t="s">
        <v>15</v>
      </c>
      <c r="B13" s="90" t="s">
        <v>16</v>
      </c>
      <c r="C13" s="91"/>
      <c r="D13" s="91"/>
      <c r="E13" s="91"/>
      <c r="F13" s="91"/>
      <c r="G13" s="91"/>
      <c r="H13" s="91"/>
      <c r="I13" s="91"/>
      <c r="J13" s="92"/>
    </row>
    <row r="14" spans="1:10" ht="13.5">
      <c r="A14" s="18" t="s">
        <v>17</v>
      </c>
      <c r="B14" s="82" t="s">
        <v>18</v>
      </c>
      <c r="C14" s="83"/>
      <c r="D14" s="83"/>
      <c r="E14" s="83"/>
      <c r="F14" s="83"/>
      <c r="G14" s="83"/>
      <c r="H14" s="83"/>
      <c r="I14" s="83"/>
      <c r="J14" s="84"/>
    </row>
    <row r="15" spans="1:10" ht="54">
      <c r="A15" s="19" t="s">
        <v>19</v>
      </c>
      <c r="B15" s="20" t="s">
        <v>20</v>
      </c>
      <c r="C15" s="21" t="s">
        <v>21</v>
      </c>
      <c r="D15" s="22">
        <v>93.77</v>
      </c>
      <c r="E15" s="23">
        <v>2.35</v>
      </c>
      <c r="F15" s="23">
        <f>TRUNC(D15*E15,2)</f>
        <v>220.35</v>
      </c>
      <c r="G15" s="23">
        <v>0.92</v>
      </c>
      <c r="H15" s="23">
        <f>TRUNC(D15*G15,2)</f>
        <v>86.26</v>
      </c>
      <c r="I15" s="23">
        <f>TRUNC(E15+G15,2)</f>
        <v>3.27</v>
      </c>
      <c r="J15" s="24">
        <f>TRUNC(D15*I15,2)</f>
        <v>306.62</v>
      </c>
    </row>
    <row r="16" spans="1:10" ht="40.5">
      <c r="A16" s="19" t="s">
        <v>22</v>
      </c>
      <c r="B16" s="20" t="s">
        <v>23</v>
      </c>
      <c r="C16" s="21" t="s">
        <v>21</v>
      </c>
      <c r="D16" s="22">
        <v>93.37</v>
      </c>
      <c r="E16" s="23">
        <v>1</v>
      </c>
      <c r="F16" s="23">
        <f>TRUNC(D16*E16,2)</f>
        <v>93.37</v>
      </c>
      <c r="G16" s="23">
        <v>0.22</v>
      </c>
      <c r="H16" s="23">
        <f>TRUNC(D16*G16,2)</f>
        <v>20.54</v>
      </c>
      <c r="I16" s="23">
        <f>TRUNC(E16+G16,2)</f>
        <v>1.22</v>
      </c>
      <c r="J16" s="24">
        <f>TRUNC(D16*I16,2)</f>
        <v>113.91</v>
      </c>
    </row>
    <row r="17" spans="1:10" ht="40.5">
      <c r="A17" s="19" t="s">
        <v>24</v>
      </c>
      <c r="B17" s="20" t="s">
        <v>25</v>
      </c>
      <c r="C17" s="21" t="s">
        <v>21</v>
      </c>
      <c r="D17" s="22">
        <v>93.37</v>
      </c>
      <c r="E17" s="23">
        <v>5.14</v>
      </c>
      <c r="F17" s="23">
        <f>TRUNC(D17*E17,2)</f>
        <v>479.92</v>
      </c>
      <c r="G17" s="23">
        <v>1.11</v>
      </c>
      <c r="H17" s="23">
        <f>TRUNC(D17*G17,2)</f>
        <v>103.64</v>
      </c>
      <c r="I17" s="23">
        <f>TRUNC(E17+G17,2)</f>
        <v>6.25</v>
      </c>
      <c r="J17" s="24">
        <f>TRUNC(D17*I17,2)</f>
        <v>583.56</v>
      </c>
    </row>
    <row r="18" spans="1:10" ht="13.5">
      <c r="A18" s="18" t="s">
        <v>26</v>
      </c>
      <c r="B18" s="82" t="s">
        <v>27</v>
      </c>
      <c r="C18" s="83"/>
      <c r="D18" s="83"/>
      <c r="E18" s="83"/>
      <c r="F18" s="83"/>
      <c r="G18" s="83"/>
      <c r="H18" s="83"/>
      <c r="I18" s="83"/>
      <c r="J18" s="84"/>
    </row>
    <row r="19" spans="1:10" ht="13.5">
      <c r="A19" s="18" t="s">
        <v>28</v>
      </c>
      <c r="B19" s="82" t="s">
        <v>29</v>
      </c>
      <c r="C19" s="83"/>
      <c r="D19" s="83"/>
      <c r="E19" s="83"/>
      <c r="F19" s="83"/>
      <c r="G19" s="83"/>
      <c r="H19" s="83"/>
      <c r="I19" s="83"/>
      <c r="J19" s="84"/>
    </row>
    <row r="20" spans="1:10" ht="40.5">
      <c r="A20" s="19" t="s">
        <v>30</v>
      </c>
      <c r="B20" s="20" t="s">
        <v>31</v>
      </c>
      <c r="C20" s="21" t="s">
        <v>32</v>
      </c>
      <c r="D20" s="22">
        <v>348</v>
      </c>
      <c r="E20" s="23">
        <v>10.47</v>
      </c>
      <c r="F20" s="23">
        <f aca="true" t="shared" si="0" ref="F20:F25">TRUNC(D20*E20,2)</f>
        <v>3643.56</v>
      </c>
      <c r="G20" s="23">
        <v>13.23</v>
      </c>
      <c r="H20" s="23">
        <f aca="true" t="shared" si="1" ref="H20:H25">TRUNC(D20*G20,2)</f>
        <v>4604.04</v>
      </c>
      <c r="I20" s="23">
        <f aca="true" t="shared" si="2" ref="I20:I25">TRUNC(E20+G20,2)</f>
        <v>23.7</v>
      </c>
      <c r="J20" s="24">
        <f aca="true" t="shared" si="3" ref="J20:J25">TRUNC(D20*I20,2)</f>
        <v>8247.6</v>
      </c>
    </row>
    <row r="21" spans="1:10" ht="27">
      <c r="A21" s="19" t="s">
        <v>33</v>
      </c>
      <c r="B21" s="20" t="s">
        <v>34</v>
      </c>
      <c r="C21" s="21" t="s">
        <v>35</v>
      </c>
      <c r="D21" s="22">
        <v>296.25</v>
      </c>
      <c r="E21" s="23">
        <v>95.84</v>
      </c>
      <c r="F21" s="23">
        <f t="shared" si="0"/>
        <v>28392.6</v>
      </c>
      <c r="G21" s="23">
        <v>4.6</v>
      </c>
      <c r="H21" s="23">
        <f t="shared" si="1"/>
        <v>1362.75</v>
      </c>
      <c r="I21" s="23">
        <f t="shared" si="2"/>
        <v>100.44</v>
      </c>
      <c r="J21" s="24">
        <f t="shared" si="3"/>
        <v>29755.35</v>
      </c>
    </row>
    <row r="22" spans="1:10" ht="27">
      <c r="A22" s="19" t="s">
        <v>36</v>
      </c>
      <c r="B22" s="20" t="s">
        <v>37</v>
      </c>
      <c r="C22" s="21" t="s">
        <v>21</v>
      </c>
      <c r="D22" s="22">
        <v>32.5</v>
      </c>
      <c r="E22" s="23">
        <v>256.46</v>
      </c>
      <c r="F22" s="23">
        <f t="shared" si="0"/>
        <v>8334.95</v>
      </c>
      <c r="G22" s="23">
        <v>168.51</v>
      </c>
      <c r="H22" s="23">
        <f t="shared" si="1"/>
        <v>5476.57</v>
      </c>
      <c r="I22" s="23">
        <f t="shared" si="2"/>
        <v>424.97</v>
      </c>
      <c r="J22" s="24">
        <f t="shared" si="3"/>
        <v>13811.52</v>
      </c>
    </row>
    <row r="23" spans="1:10" ht="81">
      <c r="A23" s="19" t="s">
        <v>38</v>
      </c>
      <c r="B23" s="20" t="s">
        <v>39</v>
      </c>
      <c r="C23" s="21" t="s">
        <v>32</v>
      </c>
      <c r="D23" s="22">
        <v>75</v>
      </c>
      <c r="E23" s="23">
        <v>43.61</v>
      </c>
      <c r="F23" s="23">
        <f t="shared" si="0"/>
        <v>3270.75</v>
      </c>
      <c r="G23" s="23">
        <v>20.15</v>
      </c>
      <c r="H23" s="23">
        <f t="shared" si="1"/>
        <v>1511.25</v>
      </c>
      <c r="I23" s="23">
        <f t="shared" si="2"/>
        <v>63.76</v>
      </c>
      <c r="J23" s="24">
        <f t="shared" si="3"/>
        <v>4782</v>
      </c>
    </row>
    <row r="24" spans="1:10" ht="40.5">
      <c r="A24" s="19" t="s">
        <v>40</v>
      </c>
      <c r="B24" s="20" t="s">
        <v>41</v>
      </c>
      <c r="C24" s="21" t="s">
        <v>42</v>
      </c>
      <c r="D24" s="22">
        <v>4374</v>
      </c>
      <c r="E24" s="23">
        <v>5.8</v>
      </c>
      <c r="F24" s="23">
        <f t="shared" si="0"/>
        <v>25369.2</v>
      </c>
      <c r="G24" s="23">
        <v>1.87</v>
      </c>
      <c r="H24" s="23">
        <f t="shared" si="1"/>
        <v>8179.38</v>
      </c>
      <c r="I24" s="23">
        <f t="shared" si="2"/>
        <v>7.67</v>
      </c>
      <c r="J24" s="24">
        <f t="shared" si="3"/>
        <v>33548.58</v>
      </c>
    </row>
    <row r="25" spans="1:10" ht="40.5">
      <c r="A25" s="19" t="s">
        <v>43</v>
      </c>
      <c r="B25" s="20" t="s">
        <v>44</v>
      </c>
      <c r="C25" s="21" t="s">
        <v>21</v>
      </c>
      <c r="D25" s="22">
        <v>79.88</v>
      </c>
      <c r="E25" s="23">
        <v>432.57</v>
      </c>
      <c r="F25" s="23">
        <f t="shared" si="0"/>
        <v>34553.69</v>
      </c>
      <c r="G25" s="23">
        <v>45.88</v>
      </c>
      <c r="H25" s="23">
        <f t="shared" si="1"/>
        <v>3664.89</v>
      </c>
      <c r="I25" s="23">
        <f t="shared" si="2"/>
        <v>478.45</v>
      </c>
      <c r="J25" s="24">
        <f t="shared" si="3"/>
        <v>38218.58</v>
      </c>
    </row>
    <row r="26" spans="1:10" ht="13.5">
      <c r="A26" s="18" t="s">
        <v>45</v>
      </c>
      <c r="B26" s="82" t="s">
        <v>46</v>
      </c>
      <c r="C26" s="83"/>
      <c r="D26" s="83"/>
      <c r="E26" s="83"/>
      <c r="F26" s="83"/>
      <c r="G26" s="83"/>
      <c r="H26" s="83"/>
      <c r="I26" s="83"/>
      <c r="J26" s="84"/>
    </row>
    <row r="27" spans="1:10" ht="67.5">
      <c r="A27" s="19" t="s">
        <v>47</v>
      </c>
      <c r="B27" s="20" t="s">
        <v>48</v>
      </c>
      <c r="C27" s="21" t="s">
        <v>32</v>
      </c>
      <c r="D27" s="22">
        <v>459.19</v>
      </c>
      <c r="E27" s="23">
        <v>63.39</v>
      </c>
      <c r="F27" s="23">
        <f>TRUNC(D27*E27,2)</f>
        <v>29108.05</v>
      </c>
      <c r="G27" s="23">
        <v>22.75</v>
      </c>
      <c r="H27" s="23">
        <f>TRUNC(D27*G27,2)</f>
        <v>10446.57</v>
      </c>
      <c r="I27" s="23">
        <f>TRUNC(E27+G27,2)</f>
        <v>86.14</v>
      </c>
      <c r="J27" s="24">
        <f>TRUNC(D27*I27,2)</f>
        <v>39554.62</v>
      </c>
    </row>
    <row r="28" spans="1:10" ht="13.5">
      <c r="A28" s="18" t="s">
        <v>49</v>
      </c>
      <c r="B28" s="82" t="s">
        <v>50</v>
      </c>
      <c r="C28" s="83"/>
      <c r="D28" s="83"/>
      <c r="E28" s="83"/>
      <c r="F28" s="83"/>
      <c r="G28" s="83"/>
      <c r="H28" s="83"/>
      <c r="I28" s="83"/>
      <c r="J28" s="84"/>
    </row>
    <row r="29" spans="1:10" ht="81">
      <c r="A29" s="19" t="s">
        <v>51</v>
      </c>
      <c r="B29" s="20" t="s">
        <v>39</v>
      </c>
      <c r="C29" s="21" t="s">
        <v>32</v>
      </c>
      <c r="D29" s="22">
        <v>472.07</v>
      </c>
      <c r="E29" s="23">
        <v>43.61</v>
      </c>
      <c r="F29" s="23">
        <f>TRUNC(D29*E29,2)</f>
        <v>20586.97</v>
      </c>
      <c r="G29" s="23">
        <v>20.15</v>
      </c>
      <c r="H29" s="23">
        <f>TRUNC(D29*G29,2)</f>
        <v>9512.21</v>
      </c>
      <c r="I29" s="23">
        <f>TRUNC(E29+G29,2)</f>
        <v>63.76</v>
      </c>
      <c r="J29" s="24">
        <f>TRUNC(D29*I29,2)</f>
        <v>30099.18</v>
      </c>
    </row>
    <row r="30" spans="1:10" ht="40.5">
      <c r="A30" s="19" t="s">
        <v>52</v>
      </c>
      <c r="B30" s="20" t="s">
        <v>41</v>
      </c>
      <c r="C30" s="21" t="s">
        <v>42</v>
      </c>
      <c r="D30" s="22">
        <v>2193</v>
      </c>
      <c r="E30" s="23">
        <v>5.8</v>
      </c>
      <c r="F30" s="23">
        <f>TRUNC(D30*E30,2)</f>
        <v>12719.4</v>
      </c>
      <c r="G30" s="23">
        <v>1.87</v>
      </c>
      <c r="H30" s="23">
        <f>TRUNC(D30*G30,2)</f>
        <v>4100.91</v>
      </c>
      <c r="I30" s="23">
        <f>TRUNC(E30+G30,2)</f>
        <v>7.67</v>
      </c>
      <c r="J30" s="24">
        <f>TRUNC(D30*I30,2)</f>
        <v>16820.31</v>
      </c>
    </row>
    <row r="31" spans="1:10" ht="40.5">
      <c r="A31" s="19" t="s">
        <v>53</v>
      </c>
      <c r="B31" s="20" t="s">
        <v>44</v>
      </c>
      <c r="C31" s="21" t="s">
        <v>21</v>
      </c>
      <c r="D31" s="22">
        <v>49.86</v>
      </c>
      <c r="E31" s="23">
        <v>432.57</v>
      </c>
      <c r="F31" s="23">
        <f>TRUNC(D31*E31,2)</f>
        <v>21567.94</v>
      </c>
      <c r="G31" s="23">
        <v>45.88</v>
      </c>
      <c r="H31" s="23">
        <f>TRUNC(D31*G31,2)</f>
        <v>2287.57</v>
      </c>
      <c r="I31" s="23">
        <f>TRUNC(E31+G31,2)</f>
        <v>478.45</v>
      </c>
      <c r="J31" s="24">
        <f>TRUNC(D31*I31,2)</f>
        <v>23855.51</v>
      </c>
    </row>
    <row r="32" spans="1:10" ht="13.5">
      <c r="A32" s="18" t="s">
        <v>54</v>
      </c>
      <c r="B32" s="82" t="s">
        <v>55</v>
      </c>
      <c r="C32" s="83"/>
      <c r="D32" s="83"/>
      <c r="E32" s="83"/>
      <c r="F32" s="83"/>
      <c r="G32" s="83"/>
      <c r="H32" s="83"/>
      <c r="I32" s="83"/>
      <c r="J32" s="84"/>
    </row>
    <row r="33" spans="1:10" ht="13.5">
      <c r="A33" s="18" t="s">
        <v>56</v>
      </c>
      <c r="B33" s="82" t="s">
        <v>57</v>
      </c>
      <c r="C33" s="83"/>
      <c r="D33" s="83"/>
      <c r="E33" s="83"/>
      <c r="F33" s="83"/>
      <c r="G33" s="83"/>
      <c r="H33" s="83"/>
      <c r="I33" s="83"/>
      <c r="J33" s="84"/>
    </row>
    <row r="34" spans="1:10" ht="81">
      <c r="A34" s="19" t="s">
        <v>58</v>
      </c>
      <c r="B34" s="20" t="s">
        <v>59</v>
      </c>
      <c r="C34" s="21" t="s">
        <v>32</v>
      </c>
      <c r="D34" s="22">
        <v>466.62</v>
      </c>
      <c r="E34" s="23">
        <v>178.93</v>
      </c>
      <c r="F34" s="23">
        <f>TRUNC(D34*E34,2)</f>
        <v>83492.31</v>
      </c>
      <c r="G34" s="23">
        <v>10.01</v>
      </c>
      <c r="H34" s="23">
        <f>TRUNC(D34*G34,2)</f>
        <v>4670.86</v>
      </c>
      <c r="I34" s="23">
        <f>TRUNC(E34+G34,2)</f>
        <v>188.94</v>
      </c>
      <c r="J34" s="24">
        <f>TRUNC(D34*I34,2)</f>
        <v>88163.18</v>
      </c>
    </row>
    <row r="35" spans="1:10" ht="13.5">
      <c r="A35" s="18" t="s">
        <v>60</v>
      </c>
      <c r="B35" s="82" t="s">
        <v>61</v>
      </c>
      <c r="C35" s="83"/>
      <c r="D35" s="83"/>
      <c r="E35" s="83"/>
      <c r="F35" s="83"/>
      <c r="G35" s="83"/>
      <c r="H35" s="83"/>
      <c r="I35" s="83"/>
      <c r="J35" s="84"/>
    </row>
    <row r="36" spans="1:10" ht="40.5">
      <c r="A36" s="19" t="s">
        <v>62</v>
      </c>
      <c r="B36" s="20" t="s">
        <v>63</v>
      </c>
      <c r="C36" s="21" t="s">
        <v>32</v>
      </c>
      <c r="D36" s="22">
        <v>773.36</v>
      </c>
      <c r="E36" s="23">
        <v>5.89</v>
      </c>
      <c r="F36" s="23">
        <f>TRUNC(D36*E36,2)</f>
        <v>4555.09</v>
      </c>
      <c r="G36" s="23">
        <v>10.13</v>
      </c>
      <c r="H36" s="23">
        <f>TRUNC(D36*G36,2)</f>
        <v>7834.13</v>
      </c>
      <c r="I36" s="23">
        <f>TRUNC(E36+G36,2)</f>
        <v>16.02</v>
      </c>
      <c r="J36" s="24">
        <f>TRUNC(D36*I36,2)</f>
        <v>12389.22</v>
      </c>
    </row>
    <row r="37" spans="1:10" ht="13.5">
      <c r="A37" s="18" t="s">
        <v>64</v>
      </c>
      <c r="B37" s="82" t="s">
        <v>65</v>
      </c>
      <c r="C37" s="83"/>
      <c r="D37" s="83"/>
      <c r="E37" s="83"/>
      <c r="F37" s="83"/>
      <c r="G37" s="83"/>
      <c r="H37" s="83"/>
      <c r="I37" s="83"/>
      <c r="J37" s="84"/>
    </row>
    <row r="38" spans="1:10" ht="40.5">
      <c r="A38" s="19" t="s">
        <v>66</v>
      </c>
      <c r="B38" s="20" t="s">
        <v>67</v>
      </c>
      <c r="C38" s="21" t="s">
        <v>32</v>
      </c>
      <c r="D38" s="22">
        <v>19.05</v>
      </c>
      <c r="E38" s="23">
        <v>54.3</v>
      </c>
      <c r="F38" s="23">
        <f>TRUNC(D38*E38,2)</f>
        <v>1034.41</v>
      </c>
      <c r="G38" s="23">
        <v>4.81</v>
      </c>
      <c r="H38" s="23">
        <f>TRUNC(D38*G38,2)</f>
        <v>91.63</v>
      </c>
      <c r="I38" s="23">
        <f>TRUNC(E38+G38,2)</f>
        <v>59.11</v>
      </c>
      <c r="J38" s="24">
        <f>TRUNC(D38*I38,2)</f>
        <v>1126.04</v>
      </c>
    </row>
    <row r="39" spans="1:10" ht="13.5">
      <c r="A39" s="18" t="s">
        <v>68</v>
      </c>
      <c r="B39" s="82" t="s">
        <v>69</v>
      </c>
      <c r="C39" s="83"/>
      <c r="D39" s="83"/>
      <c r="E39" s="83"/>
      <c r="F39" s="83"/>
      <c r="G39" s="83"/>
      <c r="H39" s="83"/>
      <c r="I39" s="83"/>
      <c r="J39" s="84"/>
    </row>
    <row r="40" spans="1:10" ht="40.5">
      <c r="A40" s="19" t="s">
        <v>70</v>
      </c>
      <c r="B40" s="20" t="s">
        <v>71</v>
      </c>
      <c r="C40" s="21" t="s">
        <v>32</v>
      </c>
      <c r="D40" s="22">
        <v>48.4</v>
      </c>
      <c r="E40" s="23">
        <v>223.22</v>
      </c>
      <c r="F40" s="23">
        <f aca="true" t="shared" si="4" ref="F40:F46">TRUNC(D40*E40,2)</f>
        <v>10803.84</v>
      </c>
      <c r="G40" s="23">
        <v>0</v>
      </c>
      <c r="H40" s="23">
        <f aca="true" t="shared" si="5" ref="H40:H46">TRUNC(D40*G40,2)</f>
        <v>0</v>
      </c>
      <c r="I40" s="23">
        <f aca="true" t="shared" si="6" ref="I40:I46">TRUNC(E40+G40,2)</f>
        <v>223.22</v>
      </c>
      <c r="J40" s="24">
        <f aca="true" t="shared" si="7" ref="J40:J46">TRUNC(D40*I40,2)</f>
        <v>10803.84</v>
      </c>
    </row>
    <row r="41" spans="1:10" ht="54">
      <c r="A41" s="19" t="s">
        <v>72</v>
      </c>
      <c r="B41" s="20" t="s">
        <v>73</v>
      </c>
      <c r="C41" s="21" t="s">
        <v>32</v>
      </c>
      <c r="D41" s="22">
        <v>100.33</v>
      </c>
      <c r="E41" s="23">
        <v>886.44</v>
      </c>
      <c r="F41" s="23">
        <f t="shared" si="4"/>
        <v>88936.52</v>
      </c>
      <c r="G41" s="23">
        <v>203.72</v>
      </c>
      <c r="H41" s="23">
        <f t="shared" si="5"/>
        <v>20439.22</v>
      </c>
      <c r="I41" s="23">
        <f t="shared" si="6"/>
        <v>1090.16</v>
      </c>
      <c r="J41" s="24">
        <f t="shared" si="7"/>
        <v>109375.75</v>
      </c>
    </row>
    <row r="42" spans="1:10" ht="13.5">
      <c r="A42" s="19" t="s">
        <v>74</v>
      </c>
      <c r="B42" s="20" t="s">
        <v>75</v>
      </c>
      <c r="C42" s="21" t="s">
        <v>76</v>
      </c>
      <c r="D42" s="22">
        <v>1</v>
      </c>
      <c r="E42" s="23">
        <v>58.32</v>
      </c>
      <c r="F42" s="23">
        <f t="shared" si="4"/>
        <v>58.32</v>
      </c>
      <c r="G42" s="23">
        <v>18.97</v>
      </c>
      <c r="H42" s="23">
        <f t="shared" si="5"/>
        <v>18.97</v>
      </c>
      <c r="I42" s="23">
        <f t="shared" si="6"/>
        <v>77.29</v>
      </c>
      <c r="J42" s="24">
        <f t="shared" si="7"/>
        <v>77.29</v>
      </c>
    </row>
    <row r="43" spans="1:10" ht="40.5">
      <c r="A43" s="19" t="s">
        <v>77</v>
      </c>
      <c r="B43" s="20" t="s">
        <v>78</v>
      </c>
      <c r="C43" s="21" t="s">
        <v>76</v>
      </c>
      <c r="D43" s="22">
        <v>1</v>
      </c>
      <c r="E43" s="23">
        <v>2339.94</v>
      </c>
      <c r="F43" s="23">
        <f t="shared" si="4"/>
        <v>2339.94</v>
      </c>
      <c r="G43" s="23">
        <v>761.23</v>
      </c>
      <c r="H43" s="23">
        <f t="shared" si="5"/>
        <v>761.23</v>
      </c>
      <c r="I43" s="23">
        <f t="shared" si="6"/>
        <v>3101.17</v>
      </c>
      <c r="J43" s="24">
        <f t="shared" si="7"/>
        <v>3101.17</v>
      </c>
    </row>
    <row r="44" spans="1:10" ht="27">
      <c r="A44" s="19" t="s">
        <v>79</v>
      </c>
      <c r="B44" s="20" t="s">
        <v>80</v>
      </c>
      <c r="C44" s="21" t="s">
        <v>76</v>
      </c>
      <c r="D44" s="22">
        <v>18</v>
      </c>
      <c r="E44" s="23">
        <v>15442.65</v>
      </c>
      <c r="F44" s="23">
        <f t="shared" si="4"/>
        <v>277967.7</v>
      </c>
      <c r="G44" s="23">
        <v>5023.8</v>
      </c>
      <c r="H44" s="23">
        <f t="shared" si="5"/>
        <v>90428.4</v>
      </c>
      <c r="I44" s="23">
        <f t="shared" si="6"/>
        <v>20466.45</v>
      </c>
      <c r="J44" s="24">
        <f t="shared" si="7"/>
        <v>368396.1</v>
      </c>
    </row>
    <row r="45" spans="1:10" ht="54">
      <c r="A45" s="19" t="s">
        <v>81</v>
      </c>
      <c r="B45" s="20" t="s">
        <v>82</v>
      </c>
      <c r="C45" s="21" t="s">
        <v>32</v>
      </c>
      <c r="D45" s="22">
        <v>64.78</v>
      </c>
      <c r="E45" s="23">
        <v>19.39</v>
      </c>
      <c r="F45" s="23">
        <f t="shared" si="4"/>
        <v>1256.08</v>
      </c>
      <c r="G45" s="23">
        <v>31.93</v>
      </c>
      <c r="H45" s="23">
        <f t="shared" si="5"/>
        <v>2068.42</v>
      </c>
      <c r="I45" s="23">
        <f t="shared" si="6"/>
        <v>51.32</v>
      </c>
      <c r="J45" s="24">
        <f t="shared" si="7"/>
        <v>3324.5</v>
      </c>
    </row>
    <row r="46" spans="1:10" ht="40.5">
      <c r="A46" s="19" t="s">
        <v>83</v>
      </c>
      <c r="B46" s="20" t="s">
        <v>84</v>
      </c>
      <c r="C46" s="21" t="s">
        <v>32</v>
      </c>
      <c r="D46" s="22">
        <v>74.61</v>
      </c>
      <c r="E46" s="23">
        <v>30.6</v>
      </c>
      <c r="F46" s="23">
        <f t="shared" si="4"/>
        <v>2283.06</v>
      </c>
      <c r="G46" s="23">
        <v>34.56</v>
      </c>
      <c r="H46" s="23">
        <f t="shared" si="5"/>
        <v>2578.52</v>
      </c>
      <c r="I46" s="23">
        <f t="shared" si="6"/>
        <v>65.16</v>
      </c>
      <c r="J46" s="24">
        <f t="shared" si="7"/>
        <v>4861.58</v>
      </c>
    </row>
    <row r="47" spans="1:10" ht="13.5">
      <c r="A47" s="18" t="s">
        <v>85</v>
      </c>
      <c r="B47" s="82" t="s">
        <v>86</v>
      </c>
      <c r="C47" s="83"/>
      <c r="D47" s="83"/>
      <c r="E47" s="83"/>
      <c r="F47" s="83"/>
      <c r="G47" s="83"/>
      <c r="H47" s="83"/>
      <c r="I47" s="83"/>
      <c r="J47" s="84"/>
    </row>
    <row r="48" spans="1:10" ht="67.5">
      <c r="A48" s="19" t="s">
        <v>87</v>
      </c>
      <c r="B48" s="20" t="s">
        <v>88</v>
      </c>
      <c r="C48" s="21" t="s">
        <v>32</v>
      </c>
      <c r="D48" s="22">
        <v>100.33</v>
      </c>
      <c r="E48" s="23">
        <v>76.63</v>
      </c>
      <c r="F48" s="23">
        <f>TRUNC(D48*E48,2)</f>
        <v>7688.28</v>
      </c>
      <c r="G48" s="23">
        <v>32.12</v>
      </c>
      <c r="H48" s="23">
        <f>TRUNC(D48*G48,2)</f>
        <v>3222.59</v>
      </c>
      <c r="I48" s="23">
        <f>TRUNC(E48+G48,2)</f>
        <v>108.75</v>
      </c>
      <c r="J48" s="24">
        <f>TRUNC(D48*I48,2)</f>
        <v>10910.88</v>
      </c>
    </row>
    <row r="49" spans="1:10" ht="40.5">
      <c r="A49" s="19" t="s">
        <v>89</v>
      </c>
      <c r="B49" s="20" t="s">
        <v>90</v>
      </c>
      <c r="C49" s="21" t="s">
        <v>32</v>
      </c>
      <c r="D49" s="22">
        <v>29.12</v>
      </c>
      <c r="E49" s="23">
        <v>5.89</v>
      </c>
      <c r="F49" s="23">
        <f>TRUNC(D49*E49,2)</f>
        <v>171.51</v>
      </c>
      <c r="G49" s="23">
        <v>10.13</v>
      </c>
      <c r="H49" s="23">
        <f>TRUNC(D49*G49,2)</f>
        <v>294.98</v>
      </c>
      <c r="I49" s="23">
        <f>TRUNC(E49+G49,2)</f>
        <v>16.02</v>
      </c>
      <c r="J49" s="24">
        <f>TRUNC(D49*I49,2)</f>
        <v>466.5</v>
      </c>
    </row>
    <row r="50" spans="1:10" ht="13.5">
      <c r="A50" s="18" t="s">
        <v>91</v>
      </c>
      <c r="B50" s="82" t="s">
        <v>92</v>
      </c>
      <c r="C50" s="83"/>
      <c r="D50" s="83"/>
      <c r="E50" s="83"/>
      <c r="F50" s="83"/>
      <c r="G50" s="83"/>
      <c r="H50" s="83"/>
      <c r="I50" s="83"/>
      <c r="J50" s="84"/>
    </row>
    <row r="51" spans="1:10" ht="40.5">
      <c r="A51" s="19" t="s">
        <v>93</v>
      </c>
      <c r="B51" s="20" t="s">
        <v>94</v>
      </c>
      <c r="C51" s="21" t="s">
        <v>95</v>
      </c>
      <c r="D51" s="22">
        <v>34</v>
      </c>
      <c r="E51" s="23">
        <v>350</v>
      </c>
      <c r="F51" s="23">
        <f>TRUNC(D51*E51,2)</f>
        <v>11900</v>
      </c>
      <c r="G51" s="23">
        <v>106.15</v>
      </c>
      <c r="H51" s="23">
        <f>TRUNC(D51*G51,2)</f>
        <v>3609.1</v>
      </c>
      <c r="I51" s="23">
        <f>TRUNC(E51+G51,2)</f>
        <v>456.15</v>
      </c>
      <c r="J51" s="24">
        <f>TRUNC(D51*I51,2)</f>
        <v>15509.1</v>
      </c>
    </row>
    <row r="52" spans="1:10" ht="54">
      <c r="A52" s="19" t="s">
        <v>96</v>
      </c>
      <c r="B52" s="20" t="s">
        <v>97</v>
      </c>
      <c r="C52" s="21" t="s">
        <v>95</v>
      </c>
      <c r="D52" s="22">
        <v>11</v>
      </c>
      <c r="E52" s="23">
        <v>290</v>
      </c>
      <c r="F52" s="23">
        <f>TRUNC(D52*E52,2)</f>
        <v>3190</v>
      </c>
      <c r="G52" s="23">
        <v>94.14</v>
      </c>
      <c r="H52" s="23">
        <f>TRUNC(D52*G52,2)</f>
        <v>1035.54</v>
      </c>
      <c r="I52" s="23">
        <f>TRUNC(E52+G52,2)</f>
        <v>384.14</v>
      </c>
      <c r="J52" s="24">
        <f>TRUNC(D52*I52,2)</f>
        <v>4225.54</v>
      </c>
    </row>
    <row r="53" spans="1:10" ht="54">
      <c r="A53" s="19" t="s">
        <v>98</v>
      </c>
      <c r="B53" s="20" t="s">
        <v>99</v>
      </c>
      <c r="C53" s="21" t="s">
        <v>95</v>
      </c>
      <c r="D53" s="22">
        <v>2</v>
      </c>
      <c r="E53" s="23">
        <v>2010.9</v>
      </c>
      <c r="F53" s="23">
        <f>TRUNC(D53*E53,2)</f>
        <v>4021.8</v>
      </c>
      <c r="G53" s="23">
        <v>255.18</v>
      </c>
      <c r="H53" s="23">
        <f>TRUNC(D53*G53,2)</f>
        <v>510.36</v>
      </c>
      <c r="I53" s="23">
        <f>TRUNC(E53+G53,2)</f>
        <v>2266.08</v>
      </c>
      <c r="J53" s="24">
        <f>TRUNC(D53*I53,2)</f>
        <v>4532.16</v>
      </c>
    </row>
    <row r="54" spans="1:10" ht="13.5">
      <c r="A54" s="18" t="s">
        <v>100</v>
      </c>
      <c r="B54" s="82" t="s">
        <v>101</v>
      </c>
      <c r="C54" s="83"/>
      <c r="D54" s="83"/>
      <c r="E54" s="83"/>
      <c r="F54" s="83"/>
      <c r="G54" s="83"/>
      <c r="H54" s="83"/>
      <c r="I54" s="83"/>
      <c r="J54" s="84"/>
    </row>
    <row r="55" spans="1:10" ht="27">
      <c r="A55" s="19" t="s">
        <v>102</v>
      </c>
      <c r="B55" s="20" t="s">
        <v>103</v>
      </c>
      <c r="C55" s="21" t="s">
        <v>95</v>
      </c>
      <c r="D55" s="22">
        <v>4</v>
      </c>
      <c r="E55" s="23">
        <v>1134.65</v>
      </c>
      <c r="F55" s="23">
        <f>TRUNC(D55*E55,2)</f>
        <v>4538.6</v>
      </c>
      <c r="G55" s="23">
        <v>122.34</v>
      </c>
      <c r="H55" s="23">
        <f>TRUNC(D55*G55,2)</f>
        <v>489.36</v>
      </c>
      <c r="I55" s="23">
        <f>TRUNC(E55+G55,2)</f>
        <v>1256.99</v>
      </c>
      <c r="J55" s="24">
        <f>TRUNC(D55*I55,2)</f>
        <v>5027.96</v>
      </c>
    </row>
    <row r="56" spans="1:10" ht="40.5">
      <c r="A56" s="19" t="s">
        <v>104</v>
      </c>
      <c r="B56" s="20" t="s">
        <v>105</v>
      </c>
      <c r="C56" s="21" t="s">
        <v>95</v>
      </c>
      <c r="D56" s="22">
        <v>3</v>
      </c>
      <c r="E56" s="23">
        <v>1113.02</v>
      </c>
      <c r="F56" s="23">
        <f>TRUNC(D56*E56,2)</f>
        <v>3339.06</v>
      </c>
      <c r="G56" s="23">
        <v>160.75</v>
      </c>
      <c r="H56" s="23">
        <f>TRUNC(D56*G56,2)</f>
        <v>482.25</v>
      </c>
      <c r="I56" s="23">
        <f>TRUNC(E56+G56,2)</f>
        <v>1273.77</v>
      </c>
      <c r="J56" s="24">
        <f>TRUNC(D56*I56,2)</f>
        <v>3821.31</v>
      </c>
    </row>
    <row r="57" spans="1:10" ht="40.5">
      <c r="A57" s="19" t="s">
        <v>106</v>
      </c>
      <c r="B57" s="20" t="s">
        <v>107</v>
      </c>
      <c r="C57" s="21" t="s">
        <v>95</v>
      </c>
      <c r="D57" s="22">
        <v>2</v>
      </c>
      <c r="E57" s="23">
        <v>2070.71</v>
      </c>
      <c r="F57" s="23">
        <f>TRUNC(D57*E57,2)</f>
        <v>4141.42</v>
      </c>
      <c r="G57" s="23">
        <v>95.02</v>
      </c>
      <c r="H57" s="23">
        <f>TRUNC(D57*G57,2)</f>
        <v>190.04</v>
      </c>
      <c r="I57" s="23">
        <f>TRUNC(E57+G57,2)</f>
        <v>2165.73</v>
      </c>
      <c r="J57" s="24">
        <f>TRUNC(D57*I57,2)</f>
        <v>4331.46</v>
      </c>
    </row>
    <row r="58" spans="1:10" ht="27">
      <c r="A58" s="19" t="s">
        <v>108</v>
      </c>
      <c r="B58" s="20" t="s">
        <v>109</v>
      </c>
      <c r="C58" s="21" t="s">
        <v>35</v>
      </c>
      <c r="D58" s="22">
        <v>11.6</v>
      </c>
      <c r="E58" s="23">
        <v>767.86</v>
      </c>
      <c r="F58" s="23">
        <f>TRUNC(D58*E58,2)</f>
        <v>8907.17</v>
      </c>
      <c r="G58" s="23">
        <v>460.71</v>
      </c>
      <c r="H58" s="23">
        <f>TRUNC(D58*G58,2)</f>
        <v>5344.23</v>
      </c>
      <c r="I58" s="23">
        <f>TRUNC(E58+G58,2)</f>
        <v>1228.57</v>
      </c>
      <c r="J58" s="24">
        <f>TRUNC(D58*I58,2)</f>
        <v>14251.41</v>
      </c>
    </row>
    <row r="59" spans="1:10" ht="40.5">
      <c r="A59" s="19" t="s">
        <v>110</v>
      </c>
      <c r="B59" s="20" t="s">
        <v>111</v>
      </c>
      <c r="C59" s="21" t="s">
        <v>32</v>
      </c>
      <c r="D59" s="22">
        <v>35.99</v>
      </c>
      <c r="E59" s="23">
        <v>180.42</v>
      </c>
      <c r="F59" s="23">
        <f>TRUNC(D59*E59,2)</f>
        <v>6493.31</v>
      </c>
      <c r="G59" s="23">
        <v>59.6</v>
      </c>
      <c r="H59" s="23">
        <f>TRUNC(D59*G59,2)</f>
        <v>2145</v>
      </c>
      <c r="I59" s="23">
        <f>TRUNC(E59+G59,2)</f>
        <v>240.02</v>
      </c>
      <c r="J59" s="24">
        <f>TRUNC(D59*I59,2)</f>
        <v>8638.31</v>
      </c>
    </row>
    <row r="60" spans="1:10" ht="13.5">
      <c r="A60" s="18" t="s">
        <v>112</v>
      </c>
      <c r="B60" s="82" t="s">
        <v>113</v>
      </c>
      <c r="C60" s="83"/>
      <c r="D60" s="83"/>
      <c r="E60" s="83"/>
      <c r="F60" s="83"/>
      <c r="G60" s="83"/>
      <c r="H60" s="83"/>
      <c r="I60" s="83"/>
      <c r="J60" s="84"/>
    </row>
    <row r="61" spans="1:10" ht="40.5">
      <c r="A61" s="19" t="s">
        <v>114</v>
      </c>
      <c r="B61" s="20" t="s">
        <v>115</v>
      </c>
      <c r="C61" s="21" t="s">
        <v>32</v>
      </c>
      <c r="D61" s="22">
        <v>229.6</v>
      </c>
      <c r="E61" s="23">
        <v>94.78</v>
      </c>
      <c r="F61" s="23">
        <f>TRUNC(D61*E61,2)</f>
        <v>21761.48</v>
      </c>
      <c r="G61" s="23">
        <v>16.29</v>
      </c>
      <c r="H61" s="23">
        <f>TRUNC(D61*G61,2)</f>
        <v>3740.18</v>
      </c>
      <c r="I61" s="23">
        <f>TRUNC(E61+G61,2)</f>
        <v>111.07</v>
      </c>
      <c r="J61" s="24">
        <f>TRUNC(D61*I61,2)</f>
        <v>25501.67</v>
      </c>
    </row>
    <row r="62" spans="1:10" ht="13.5">
      <c r="A62" s="18" t="s">
        <v>116</v>
      </c>
      <c r="B62" s="82" t="s">
        <v>117</v>
      </c>
      <c r="C62" s="83"/>
      <c r="D62" s="83"/>
      <c r="E62" s="83"/>
      <c r="F62" s="83"/>
      <c r="G62" s="83"/>
      <c r="H62" s="83"/>
      <c r="I62" s="83"/>
      <c r="J62" s="84"/>
    </row>
    <row r="63" spans="1:10" ht="13.5">
      <c r="A63" s="18" t="s">
        <v>118</v>
      </c>
      <c r="B63" s="82" t="s">
        <v>119</v>
      </c>
      <c r="C63" s="83"/>
      <c r="D63" s="83"/>
      <c r="E63" s="83"/>
      <c r="F63" s="83"/>
      <c r="G63" s="83"/>
      <c r="H63" s="83"/>
      <c r="I63" s="83"/>
      <c r="J63" s="84"/>
    </row>
    <row r="64" spans="1:10" ht="40.5">
      <c r="A64" s="19" t="s">
        <v>120</v>
      </c>
      <c r="B64" s="20" t="s">
        <v>121</v>
      </c>
      <c r="C64" s="21" t="s">
        <v>122</v>
      </c>
      <c r="D64" s="22">
        <v>1</v>
      </c>
      <c r="E64" s="23">
        <v>770479.26</v>
      </c>
      <c r="F64" s="23">
        <f>TRUNC(D64*E64,2)</f>
        <v>770479.26</v>
      </c>
      <c r="G64" s="23">
        <v>155344.98</v>
      </c>
      <c r="H64" s="23">
        <f>TRUNC(D64*G64,2)</f>
        <v>155344.98</v>
      </c>
      <c r="I64" s="23">
        <f>TRUNC(E64+G64,2)</f>
        <v>925824.24</v>
      </c>
      <c r="J64" s="24">
        <f>TRUNC(D64*I64,2)</f>
        <v>925824.24</v>
      </c>
    </row>
    <row r="65" spans="1:10" ht="13.5">
      <c r="A65" s="19" t="s">
        <v>123</v>
      </c>
      <c r="B65" s="20" t="s">
        <v>124</v>
      </c>
      <c r="C65" s="21" t="s">
        <v>122</v>
      </c>
      <c r="D65" s="22">
        <v>3</v>
      </c>
      <c r="E65" s="23">
        <v>2462.51</v>
      </c>
      <c r="F65" s="23">
        <f>TRUNC(D65*E65,2)</f>
        <v>7387.53</v>
      </c>
      <c r="G65" s="23">
        <v>496.49</v>
      </c>
      <c r="H65" s="23">
        <f>TRUNC(D65*G65,2)</f>
        <v>1489.47</v>
      </c>
      <c r="I65" s="23">
        <f>TRUNC(E65+G65,2)</f>
        <v>2959</v>
      </c>
      <c r="J65" s="24">
        <f>TRUNC(D65*I65,2)</f>
        <v>8877</v>
      </c>
    </row>
    <row r="66" spans="1:10" ht="13.5">
      <c r="A66" s="19" t="s">
        <v>125</v>
      </c>
      <c r="B66" s="20" t="s">
        <v>126</v>
      </c>
      <c r="C66" s="21" t="s">
        <v>122</v>
      </c>
      <c r="D66" s="22">
        <v>1</v>
      </c>
      <c r="E66" s="23">
        <v>1015.58</v>
      </c>
      <c r="F66" s="23">
        <f>TRUNC(D66*E66,2)</f>
        <v>1015.58</v>
      </c>
      <c r="G66" s="23">
        <v>204.76</v>
      </c>
      <c r="H66" s="23">
        <f>TRUNC(D66*G66,2)</f>
        <v>204.76</v>
      </c>
      <c r="I66" s="23">
        <f>TRUNC(E66+G66,2)</f>
        <v>1220.34</v>
      </c>
      <c r="J66" s="24">
        <f>TRUNC(D66*I66,2)</f>
        <v>1220.34</v>
      </c>
    </row>
    <row r="67" spans="1:10" ht="13.5">
      <c r="A67" s="19" t="s">
        <v>127</v>
      </c>
      <c r="B67" s="20" t="s">
        <v>128</v>
      </c>
      <c r="C67" s="21" t="s">
        <v>122</v>
      </c>
      <c r="D67" s="22">
        <v>1</v>
      </c>
      <c r="E67" s="23">
        <v>585.79</v>
      </c>
      <c r="F67" s="23">
        <f>TRUNC(D67*E67,2)</f>
        <v>585.79</v>
      </c>
      <c r="G67" s="23">
        <v>118.11</v>
      </c>
      <c r="H67" s="23">
        <f>TRUNC(D67*G67,2)</f>
        <v>118.11</v>
      </c>
      <c r="I67" s="23">
        <f>TRUNC(E67+G67,2)</f>
        <v>703.9</v>
      </c>
      <c r="J67" s="24">
        <f>TRUNC(D67*I67,2)</f>
        <v>703.9</v>
      </c>
    </row>
    <row r="68" spans="1:10" ht="13.5">
      <c r="A68" s="18" t="s">
        <v>129</v>
      </c>
      <c r="B68" s="82" t="s">
        <v>130</v>
      </c>
      <c r="C68" s="83"/>
      <c r="D68" s="83"/>
      <c r="E68" s="83"/>
      <c r="F68" s="83"/>
      <c r="G68" s="83"/>
      <c r="H68" s="83"/>
      <c r="I68" s="83"/>
      <c r="J68" s="84"/>
    </row>
    <row r="69" spans="1:10" ht="54">
      <c r="A69" s="19" t="s">
        <v>131</v>
      </c>
      <c r="B69" s="20" t="s">
        <v>132</v>
      </c>
      <c r="C69" s="21" t="s">
        <v>35</v>
      </c>
      <c r="D69" s="22">
        <v>65</v>
      </c>
      <c r="E69" s="23">
        <v>52.71</v>
      </c>
      <c r="F69" s="23">
        <f>TRUNC(D69*E69,2)</f>
        <v>3426.15</v>
      </c>
      <c r="G69" s="23">
        <v>12.05</v>
      </c>
      <c r="H69" s="23">
        <f>TRUNC(D69*G69,2)</f>
        <v>783.25</v>
      </c>
      <c r="I69" s="23">
        <f>TRUNC(E69+G69,2)</f>
        <v>64.76</v>
      </c>
      <c r="J69" s="24">
        <f>TRUNC(D69*I69,2)</f>
        <v>4209.4</v>
      </c>
    </row>
    <row r="70" spans="1:10" ht="54">
      <c r="A70" s="19" t="s">
        <v>133</v>
      </c>
      <c r="B70" s="20" t="s">
        <v>134</v>
      </c>
      <c r="C70" s="21" t="s">
        <v>35</v>
      </c>
      <c r="D70" s="22">
        <v>33</v>
      </c>
      <c r="E70" s="23">
        <v>12.13</v>
      </c>
      <c r="F70" s="23">
        <f>TRUNC(D70*E70,2)</f>
        <v>400.29</v>
      </c>
      <c r="G70" s="23">
        <v>13.36</v>
      </c>
      <c r="H70" s="23">
        <f>TRUNC(D70*G70,2)</f>
        <v>440.88</v>
      </c>
      <c r="I70" s="23">
        <f>TRUNC(E70+G70,2)</f>
        <v>25.49</v>
      </c>
      <c r="J70" s="24">
        <f>TRUNC(D70*I70,2)</f>
        <v>841.17</v>
      </c>
    </row>
    <row r="71" spans="1:10" ht="27">
      <c r="A71" s="19" t="s">
        <v>135</v>
      </c>
      <c r="B71" s="20" t="s">
        <v>136</v>
      </c>
      <c r="C71" s="21" t="s">
        <v>76</v>
      </c>
      <c r="D71" s="22">
        <v>1</v>
      </c>
      <c r="E71" s="23">
        <v>11349.97</v>
      </c>
      <c r="F71" s="23">
        <f>TRUNC(D71*E71,2)</f>
        <v>11349.97</v>
      </c>
      <c r="G71" s="23">
        <v>2288.4</v>
      </c>
      <c r="H71" s="23">
        <f>TRUNC(D71*G71,2)</f>
        <v>2288.4</v>
      </c>
      <c r="I71" s="23">
        <f>TRUNC(E71+G71,2)</f>
        <v>13638.37</v>
      </c>
      <c r="J71" s="24">
        <f>TRUNC(D71*I71,2)</f>
        <v>13638.37</v>
      </c>
    </row>
    <row r="72" spans="1:10" ht="13.5">
      <c r="A72" s="19" t="s">
        <v>137</v>
      </c>
      <c r="B72" s="20" t="s">
        <v>138</v>
      </c>
      <c r="C72" s="21" t="s">
        <v>76</v>
      </c>
      <c r="D72" s="22">
        <v>1</v>
      </c>
      <c r="E72" s="23">
        <v>9659.04</v>
      </c>
      <c r="F72" s="23">
        <f>TRUNC(D72*E72,2)</f>
        <v>9659.04</v>
      </c>
      <c r="G72" s="23">
        <v>1947.47</v>
      </c>
      <c r="H72" s="23">
        <f>TRUNC(D72*G72,2)</f>
        <v>1947.47</v>
      </c>
      <c r="I72" s="23">
        <f>TRUNC(E72+G72,2)</f>
        <v>11606.51</v>
      </c>
      <c r="J72" s="24">
        <f>TRUNC(D72*I72,2)</f>
        <v>11606.51</v>
      </c>
    </row>
    <row r="73" spans="1:10" ht="13.5">
      <c r="A73" s="18" t="s">
        <v>139</v>
      </c>
      <c r="B73" s="82" t="s">
        <v>140</v>
      </c>
      <c r="C73" s="83"/>
      <c r="D73" s="83"/>
      <c r="E73" s="83"/>
      <c r="F73" s="83"/>
      <c r="G73" s="83"/>
      <c r="H73" s="83"/>
      <c r="I73" s="83"/>
      <c r="J73" s="84"/>
    </row>
    <row r="74" spans="1:10" ht="13.5">
      <c r="A74" s="18" t="s">
        <v>141</v>
      </c>
      <c r="B74" s="82" t="s">
        <v>119</v>
      </c>
      <c r="C74" s="83"/>
      <c r="D74" s="83"/>
      <c r="E74" s="83"/>
      <c r="F74" s="83"/>
      <c r="G74" s="83"/>
      <c r="H74" s="83"/>
      <c r="I74" s="83"/>
      <c r="J74" s="84"/>
    </row>
    <row r="75" spans="1:10" ht="13.5">
      <c r="A75" s="19" t="s">
        <v>142</v>
      </c>
      <c r="B75" s="20" t="s">
        <v>143</v>
      </c>
      <c r="C75" s="21" t="s">
        <v>122</v>
      </c>
      <c r="D75" s="22">
        <v>1</v>
      </c>
      <c r="E75" s="23">
        <v>12191.09</v>
      </c>
      <c r="F75" s="23">
        <f aca="true" t="shared" si="8" ref="F75:F83">TRUNC(D75*E75,2)</f>
        <v>12191.09</v>
      </c>
      <c r="G75" s="23">
        <v>1969.86</v>
      </c>
      <c r="H75" s="23">
        <f aca="true" t="shared" si="9" ref="H75:H83">TRUNC(D75*G75,2)</f>
        <v>1969.86</v>
      </c>
      <c r="I75" s="23">
        <f aca="true" t="shared" si="10" ref="I75:I83">TRUNC(E75+G75,2)</f>
        <v>14160.95</v>
      </c>
      <c r="J75" s="24">
        <f aca="true" t="shared" si="11" ref="J75:J83">TRUNC(D75*I75,2)</f>
        <v>14160.95</v>
      </c>
    </row>
    <row r="76" spans="1:10" ht="27">
      <c r="A76" s="19" t="s">
        <v>144</v>
      </c>
      <c r="B76" s="20" t="s">
        <v>145</v>
      </c>
      <c r="C76" s="21" t="s">
        <v>122</v>
      </c>
      <c r="D76" s="22">
        <v>47</v>
      </c>
      <c r="E76" s="23">
        <v>390.67</v>
      </c>
      <c r="F76" s="23">
        <f t="shared" si="8"/>
        <v>18361.49</v>
      </c>
      <c r="G76" s="23">
        <v>126.34</v>
      </c>
      <c r="H76" s="23">
        <f t="shared" si="9"/>
        <v>5937.98</v>
      </c>
      <c r="I76" s="23">
        <f t="shared" si="10"/>
        <v>517.01</v>
      </c>
      <c r="J76" s="24">
        <f t="shared" si="11"/>
        <v>24299.47</v>
      </c>
    </row>
    <row r="77" spans="1:10" ht="13.5">
      <c r="A77" s="19" t="s">
        <v>146</v>
      </c>
      <c r="B77" s="20" t="s">
        <v>147</v>
      </c>
      <c r="C77" s="21" t="s">
        <v>122</v>
      </c>
      <c r="D77" s="22">
        <v>4</v>
      </c>
      <c r="E77" s="23">
        <v>1046.13</v>
      </c>
      <c r="F77" s="23">
        <f t="shared" si="8"/>
        <v>4184.52</v>
      </c>
      <c r="G77" s="23">
        <v>338.32</v>
      </c>
      <c r="H77" s="23">
        <f t="shared" si="9"/>
        <v>1353.28</v>
      </c>
      <c r="I77" s="23">
        <f t="shared" si="10"/>
        <v>1384.45</v>
      </c>
      <c r="J77" s="24">
        <f t="shared" si="11"/>
        <v>5537.8</v>
      </c>
    </row>
    <row r="78" spans="1:10" ht="13.5">
      <c r="A78" s="19" t="s">
        <v>148</v>
      </c>
      <c r="B78" s="20" t="s">
        <v>149</v>
      </c>
      <c r="C78" s="21" t="s">
        <v>122</v>
      </c>
      <c r="D78" s="22">
        <v>4</v>
      </c>
      <c r="E78" s="23">
        <v>403.35</v>
      </c>
      <c r="F78" s="23">
        <f t="shared" si="8"/>
        <v>1613.4</v>
      </c>
      <c r="G78" s="23">
        <v>130.44</v>
      </c>
      <c r="H78" s="23">
        <f t="shared" si="9"/>
        <v>521.76</v>
      </c>
      <c r="I78" s="23">
        <f t="shared" si="10"/>
        <v>533.79</v>
      </c>
      <c r="J78" s="24">
        <f t="shared" si="11"/>
        <v>2135.16</v>
      </c>
    </row>
    <row r="79" spans="1:10" ht="13.5">
      <c r="A79" s="19" t="s">
        <v>150</v>
      </c>
      <c r="B79" s="20" t="s">
        <v>151</v>
      </c>
      <c r="C79" s="21" t="s">
        <v>122</v>
      </c>
      <c r="D79" s="22">
        <v>4</v>
      </c>
      <c r="E79" s="23">
        <v>240.75</v>
      </c>
      <c r="F79" s="23">
        <f t="shared" si="8"/>
        <v>963</v>
      </c>
      <c r="G79" s="23">
        <v>77.86</v>
      </c>
      <c r="H79" s="23">
        <f t="shared" si="9"/>
        <v>311.44</v>
      </c>
      <c r="I79" s="23">
        <f t="shared" si="10"/>
        <v>318.61</v>
      </c>
      <c r="J79" s="24">
        <f t="shared" si="11"/>
        <v>1274.44</v>
      </c>
    </row>
    <row r="80" spans="1:10" ht="13.5">
      <c r="A80" s="19" t="s">
        <v>152</v>
      </c>
      <c r="B80" s="20" t="s">
        <v>153</v>
      </c>
      <c r="C80" s="21" t="s">
        <v>122</v>
      </c>
      <c r="D80" s="22">
        <v>4</v>
      </c>
      <c r="E80" s="23">
        <v>987.67</v>
      </c>
      <c r="F80" s="23">
        <f t="shared" si="8"/>
        <v>3950.68</v>
      </c>
      <c r="G80" s="23">
        <v>319.41</v>
      </c>
      <c r="H80" s="23">
        <f t="shared" si="9"/>
        <v>1277.64</v>
      </c>
      <c r="I80" s="23">
        <f t="shared" si="10"/>
        <v>1307.08</v>
      </c>
      <c r="J80" s="24">
        <f t="shared" si="11"/>
        <v>5228.32</v>
      </c>
    </row>
    <row r="81" spans="1:10" ht="13.5">
      <c r="A81" s="19" t="s">
        <v>154</v>
      </c>
      <c r="B81" s="20" t="s">
        <v>155</v>
      </c>
      <c r="C81" s="21" t="s">
        <v>122</v>
      </c>
      <c r="D81" s="22">
        <v>2</v>
      </c>
      <c r="E81" s="23">
        <v>20769.53</v>
      </c>
      <c r="F81" s="23">
        <f t="shared" si="8"/>
        <v>41539.06</v>
      </c>
      <c r="G81" s="23">
        <v>6716.87</v>
      </c>
      <c r="H81" s="23">
        <f t="shared" si="9"/>
        <v>13433.74</v>
      </c>
      <c r="I81" s="23">
        <f t="shared" si="10"/>
        <v>27486.4</v>
      </c>
      <c r="J81" s="24">
        <f t="shared" si="11"/>
        <v>54972.8</v>
      </c>
    </row>
    <row r="82" spans="1:10" ht="13.5">
      <c r="A82" s="19" t="s">
        <v>156</v>
      </c>
      <c r="B82" s="20" t="s">
        <v>157</v>
      </c>
      <c r="C82" s="21" t="s">
        <v>122</v>
      </c>
      <c r="D82" s="22">
        <v>2</v>
      </c>
      <c r="E82" s="23">
        <v>24161.72</v>
      </c>
      <c r="F82" s="23">
        <f t="shared" si="8"/>
        <v>48323.44</v>
      </c>
      <c r="G82" s="23">
        <v>7813.9</v>
      </c>
      <c r="H82" s="23">
        <f t="shared" si="9"/>
        <v>15627.8</v>
      </c>
      <c r="I82" s="23">
        <f t="shared" si="10"/>
        <v>31975.62</v>
      </c>
      <c r="J82" s="24">
        <f t="shared" si="11"/>
        <v>63951.24</v>
      </c>
    </row>
    <row r="83" spans="1:10" ht="13.5">
      <c r="A83" s="19" t="s">
        <v>158</v>
      </c>
      <c r="B83" s="20" t="s">
        <v>159</v>
      </c>
      <c r="C83" s="21" t="s">
        <v>76</v>
      </c>
      <c r="D83" s="22">
        <v>1</v>
      </c>
      <c r="E83" s="23">
        <v>5521.6</v>
      </c>
      <c r="F83" s="23">
        <f t="shared" si="8"/>
        <v>5521.6</v>
      </c>
      <c r="G83" s="23">
        <v>1785.69</v>
      </c>
      <c r="H83" s="23">
        <f t="shared" si="9"/>
        <v>1785.69</v>
      </c>
      <c r="I83" s="23">
        <f t="shared" si="10"/>
        <v>7307.29</v>
      </c>
      <c r="J83" s="24">
        <f t="shared" si="11"/>
        <v>7307.29</v>
      </c>
    </row>
    <row r="84" spans="1:10" ht="13.5">
      <c r="A84" s="18" t="s">
        <v>160</v>
      </c>
      <c r="B84" s="82" t="s">
        <v>130</v>
      </c>
      <c r="C84" s="83"/>
      <c r="D84" s="83"/>
      <c r="E84" s="83"/>
      <c r="F84" s="83"/>
      <c r="G84" s="83"/>
      <c r="H84" s="83"/>
      <c r="I84" s="83"/>
      <c r="J84" s="84"/>
    </row>
    <row r="85" spans="1:10" ht="54">
      <c r="A85" s="19" t="s">
        <v>161</v>
      </c>
      <c r="B85" s="20" t="s">
        <v>134</v>
      </c>
      <c r="C85" s="21" t="s">
        <v>35</v>
      </c>
      <c r="D85" s="22">
        <v>150</v>
      </c>
      <c r="E85" s="23">
        <v>12.13</v>
      </c>
      <c r="F85" s="23">
        <f>TRUNC(D85*E85,2)</f>
        <v>1819.5</v>
      </c>
      <c r="G85" s="23">
        <v>13.36</v>
      </c>
      <c r="H85" s="23">
        <f>TRUNC(D85*G85,2)</f>
        <v>2004</v>
      </c>
      <c r="I85" s="23">
        <f>TRUNC(E85+G85,2)</f>
        <v>25.49</v>
      </c>
      <c r="J85" s="24">
        <f>TRUNC(D85*I85,2)</f>
        <v>3823.5</v>
      </c>
    </row>
    <row r="86" spans="1:10" ht="27">
      <c r="A86" s="19" t="s">
        <v>162</v>
      </c>
      <c r="B86" s="20" t="s">
        <v>163</v>
      </c>
      <c r="C86" s="21" t="s">
        <v>76</v>
      </c>
      <c r="D86" s="22">
        <v>1</v>
      </c>
      <c r="E86" s="23">
        <v>8.22</v>
      </c>
      <c r="F86" s="23">
        <f>TRUNC(D86*E86,2)</f>
        <v>8.22</v>
      </c>
      <c r="G86" s="23">
        <v>2.66</v>
      </c>
      <c r="H86" s="23">
        <f>TRUNC(D86*G86,2)</f>
        <v>2.66</v>
      </c>
      <c r="I86" s="23">
        <f>TRUNC(E86+G86,2)</f>
        <v>10.88</v>
      </c>
      <c r="J86" s="24">
        <f>TRUNC(D86*I86,2)</f>
        <v>10.88</v>
      </c>
    </row>
    <row r="87" spans="1:10" ht="40.5">
      <c r="A87" s="19" t="s">
        <v>164</v>
      </c>
      <c r="B87" s="20" t="s">
        <v>165</v>
      </c>
      <c r="C87" s="21" t="s">
        <v>35</v>
      </c>
      <c r="D87" s="22">
        <v>2</v>
      </c>
      <c r="E87" s="23">
        <v>4.82</v>
      </c>
      <c r="F87" s="23">
        <f>TRUNC(D87*E87,2)</f>
        <v>9.64</v>
      </c>
      <c r="G87" s="23">
        <v>1.07</v>
      </c>
      <c r="H87" s="23">
        <f>TRUNC(D87*G87,2)</f>
        <v>2.14</v>
      </c>
      <c r="I87" s="23">
        <f>TRUNC(E87+G87,2)</f>
        <v>5.89</v>
      </c>
      <c r="J87" s="24">
        <f>TRUNC(D87*I87,2)</f>
        <v>11.78</v>
      </c>
    </row>
    <row r="88" spans="1:10" ht="27">
      <c r="A88" s="19" t="s">
        <v>166</v>
      </c>
      <c r="B88" s="20" t="s">
        <v>167</v>
      </c>
      <c r="C88" s="21" t="s">
        <v>76</v>
      </c>
      <c r="D88" s="22">
        <v>1</v>
      </c>
      <c r="E88" s="23">
        <v>702.06</v>
      </c>
      <c r="F88" s="23">
        <f>TRUNC(D88*E88,2)</f>
        <v>702.06</v>
      </c>
      <c r="G88" s="23">
        <v>227.05</v>
      </c>
      <c r="H88" s="23">
        <f>TRUNC(D88*G88,2)</f>
        <v>227.05</v>
      </c>
      <c r="I88" s="23">
        <f>TRUNC(E88+G88,2)</f>
        <v>929.11</v>
      </c>
      <c r="J88" s="24">
        <f>TRUNC(D88*I88,2)</f>
        <v>929.11</v>
      </c>
    </row>
    <row r="89" spans="1:10" ht="13.5">
      <c r="A89" s="18" t="s">
        <v>168</v>
      </c>
      <c r="B89" s="82" t="s">
        <v>169</v>
      </c>
      <c r="C89" s="83"/>
      <c r="D89" s="83"/>
      <c r="E89" s="83"/>
      <c r="F89" s="83"/>
      <c r="G89" s="83"/>
      <c r="H89" s="83"/>
      <c r="I89" s="83"/>
      <c r="J89" s="84"/>
    </row>
    <row r="90" spans="1:10" ht="12.75" customHeight="1">
      <c r="A90" s="18" t="s">
        <v>170</v>
      </c>
      <c r="B90" s="82" t="s">
        <v>171</v>
      </c>
      <c r="C90" s="83"/>
      <c r="D90" s="83"/>
      <c r="E90" s="83"/>
      <c r="F90" s="83"/>
      <c r="G90" s="83"/>
      <c r="H90" s="83"/>
      <c r="I90" s="83"/>
      <c r="J90" s="84"/>
    </row>
    <row r="91" spans="1:10" ht="27">
      <c r="A91" s="19" t="s">
        <v>172</v>
      </c>
      <c r="B91" s="20" t="s">
        <v>173</v>
      </c>
      <c r="C91" s="21" t="s">
        <v>122</v>
      </c>
      <c r="D91" s="22">
        <v>3</v>
      </c>
      <c r="E91" s="23">
        <v>1187.27</v>
      </c>
      <c r="F91" s="23">
        <f>TRUNC(D91*E91,2)</f>
        <v>3561.81</v>
      </c>
      <c r="G91" s="23">
        <v>266.03</v>
      </c>
      <c r="H91" s="23">
        <f>TRUNC(D91*G91,2)</f>
        <v>798.09</v>
      </c>
      <c r="I91" s="23">
        <f>TRUNC(E91+G91,2)</f>
        <v>1453.3</v>
      </c>
      <c r="J91" s="24">
        <f>TRUNC(D91*I91,2)</f>
        <v>4359.9</v>
      </c>
    </row>
    <row r="92" spans="1:10" ht="27">
      <c r="A92" s="19" t="s">
        <v>174</v>
      </c>
      <c r="B92" s="20" t="s">
        <v>175</v>
      </c>
      <c r="C92" s="21" t="s">
        <v>122</v>
      </c>
      <c r="D92" s="22">
        <v>6</v>
      </c>
      <c r="E92" s="23">
        <v>1187.27</v>
      </c>
      <c r="F92" s="23">
        <f>TRUNC(D92*E92,2)</f>
        <v>7123.62</v>
      </c>
      <c r="G92" s="23">
        <v>266.03</v>
      </c>
      <c r="H92" s="23">
        <f>TRUNC(D92*G92,2)</f>
        <v>1596.18</v>
      </c>
      <c r="I92" s="23">
        <f>TRUNC(E92+G92,2)</f>
        <v>1453.3</v>
      </c>
      <c r="J92" s="24">
        <f>TRUNC(D92*I92,2)</f>
        <v>8719.8</v>
      </c>
    </row>
    <row r="93" spans="1:10" ht="12.75" customHeight="1">
      <c r="A93" s="19" t="s">
        <v>176</v>
      </c>
      <c r="B93" s="20" t="s">
        <v>177</v>
      </c>
      <c r="C93" s="21" t="s">
        <v>122</v>
      </c>
      <c r="D93" s="22">
        <v>4</v>
      </c>
      <c r="E93" s="23">
        <v>2119.98</v>
      </c>
      <c r="F93" s="23">
        <f>TRUNC(D93*E93,2)</f>
        <v>8479.92</v>
      </c>
      <c r="G93" s="23">
        <v>475.02</v>
      </c>
      <c r="H93" s="23">
        <f>TRUNC(D93*G93,2)</f>
        <v>1900.08</v>
      </c>
      <c r="I93" s="23">
        <f>TRUNC(E93+G93,2)</f>
        <v>2595</v>
      </c>
      <c r="J93" s="24">
        <f>TRUNC(D93*I93,2)</f>
        <v>10380</v>
      </c>
    </row>
    <row r="94" spans="1:10" ht="13.5">
      <c r="A94" s="19" t="s">
        <v>178</v>
      </c>
      <c r="B94" s="20" t="s">
        <v>179</v>
      </c>
      <c r="C94" s="21" t="s">
        <v>122</v>
      </c>
      <c r="D94" s="22">
        <v>4</v>
      </c>
      <c r="E94" s="23">
        <v>5263.39</v>
      </c>
      <c r="F94" s="23">
        <f>TRUNC(D94*E94,2)</f>
        <v>21053.56</v>
      </c>
      <c r="G94" s="23">
        <v>1179.36</v>
      </c>
      <c r="H94" s="23">
        <f>TRUNC(D94*G94,2)</f>
        <v>4717.44</v>
      </c>
      <c r="I94" s="23">
        <f>TRUNC(E94+G94,2)</f>
        <v>6442.75</v>
      </c>
      <c r="J94" s="24">
        <f>TRUNC(D94*I94,2)</f>
        <v>25771</v>
      </c>
    </row>
    <row r="95" spans="1:10" ht="13.5">
      <c r="A95" s="18" t="s">
        <v>180</v>
      </c>
      <c r="B95" s="82" t="s">
        <v>181</v>
      </c>
      <c r="C95" s="83"/>
      <c r="D95" s="83"/>
      <c r="E95" s="83"/>
      <c r="F95" s="83"/>
      <c r="G95" s="83"/>
      <c r="H95" s="83"/>
      <c r="I95" s="83"/>
      <c r="J95" s="84"/>
    </row>
    <row r="96" spans="1:10" ht="13.5">
      <c r="A96" s="19" t="s">
        <v>182</v>
      </c>
      <c r="B96" s="20" t="s">
        <v>183</v>
      </c>
      <c r="C96" s="21" t="s">
        <v>42</v>
      </c>
      <c r="D96" s="22">
        <v>46</v>
      </c>
      <c r="E96" s="23">
        <v>48.28</v>
      </c>
      <c r="F96" s="23">
        <f aca="true" t="shared" si="12" ref="F96:F102">TRUNC(D96*E96,2)</f>
        <v>2220.88</v>
      </c>
      <c r="G96" s="23">
        <v>10.82</v>
      </c>
      <c r="H96" s="23">
        <f aca="true" t="shared" si="13" ref="H96:H102">TRUNC(D96*G96,2)</f>
        <v>497.72</v>
      </c>
      <c r="I96" s="23">
        <f aca="true" t="shared" si="14" ref="I96:I102">TRUNC(E96+G96,2)</f>
        <v>59.1</v>
      </c>
      <c r="J96" s="24">
        <f aca="true" t="shared" si="15" ref="J96:J102">TRUNC(D96*I96,2)</f>
        <v>2718.6</v>
      </c>
    </row>
    <row r="97" spans="1:10" ht="12.75" customHeight="1">
      <c r="A97" s="19" t="s">
        <v>184</v>
      </c>
      <c r="B97" s="20" t="s">
        <v>185</v>
      </c>
      <c r="C97" s="21" t="s">
        <v>42</v>
      </c>
      <c r="D97" s="22">
        <v>95</v>
      </c>
      <c r="E97" s="23">
        <v>48.28</v>
      </c>
      <c r="F97" s="23">
        <f t="shared" si="12"/>
        <v>4586.6</v>
      </c>
      <c r="G97" s="23">
        <v>10.82</v>
      </c>
      <c r="H97" s="23">
        <f t="shared" si="13"/>
        <v>1027.9</v>
      </c>
      <c r="I97" s="23">
        <f t="shared" si="14"/>
        <v>59.1</v>
      </c>
      <c r="J97" s="24">
        <f t="shared" si="15"/>
        <v>5614.5</v>
      </c>
    </row>
    <row r="98" spans="1:10" ht="27">
      <c r="A98" s="19" t="s">
        <v>186</v>
      </c>
      <c r="B98" s="20" t="s">
        <v>187</v>
      </c>
      <c r="C98" s="21" t="s">
        <v>32</v>
      </c>
      <c r="D98" s="22">
        <v>16</v>
      </c>
      <c r="E98" s="23">
        <v>52.5</v>
      </c>
      <c r="F98" s="23">
        <f t="shared" si="12"/>
        <v>840</v>
      </c>
      <c r="G98" s="23">
        <v>16.52</v>
      </c>
      <c r="H98" s="23">
        <f t="shared" si="13"/>
        <v>264.32</v>
      </c>
      <c r="I98" s="23">
        <f t="shared" si="14"/>
        <v>69.02</v>
      </c>
      <c r="J98" s="24">
        <f t="shared" si="15"/>
        <v>1104.32</v>
      </c>
    </row>
    <row r="99" spans="1:10" ht="13.5">
      <c r="A99" s="19" t="s">
        <v>188</v>
      </c>
      <c r="B99" s="20" t="s">
        <v>189</v>
      </c>
      <c r="C99" s="21" t="s">
        <v>76</v>
      </c>
      <c r="D99" s="22">
        <v>1</v>
      </c>
      <c r="E99" s="23">
        <v>591.53</v>
      </c>
      <c r="F99" s="23">
        <f t="shared" si="12"/>
        <v>591.53</v>
      </c>
      <c r="G99" s="23">
        <v>132.54</v>
      </c>
      <c r="H99" s="23">
        <f t="shared" si="13"/>
        <v>132.54</v>
      </c>
      <c r="I99" s="23">
        <f t="shared" si="14"/>
        <v>724.07</v>
      </c>
      <c r="J99" s="24">
        <f t="shared" si="15"/>
        <v>724.07</v>
      </c>
    </row>
    <row r="100" spans="1:10" ht="12.75" customHeight="1">
      <c r="A100" s="19" t="s">
        <v>190</v>
      </c>
      <c r="B100" s="20" t="s">
        <v>191</v>
      </c>
      <c r="C100" s="21" t="s">
        <v>76</v>
      </c>
      <c r="D100" s="22">
        <v>1</v>
      </c>
      <c r="E100" s="23">
        <v>674.23</v>
      </c>
      <c r="F100" s="23">
        <f t="shared" si="12"/>
        <v>674.23</v>
      </c>
      <c r="G100" s="23">
        <v>151.07</v>
      </c>
      <c r="H100" s="23">
        <f t="shared" si="13"/>
        <v>151.07</v>
      </c>
      <c r="I100" s="23">
        <f t="shared" si="14"/>
        <v>825.3</v>
      </c>
      <c r="J100" s="24">
        <f t="shared" si="15"/>
        <v>825.3</v>
      </c>
    </row>
    <row r="101" spans="1:10" ht="27">
      <c r="A101" s="19" t="s">
        <v>192</v>
      </c>
      <c r="B101" s="20" t="s">
        <v>193</v>
      </c>
      <c r="C101" s="21" t="s">
        <v>76</v>
      </c>
      <c r="D101" s="22">
        <v>1</v>
      </c>
      <c r="E101" s="23">
        <v>27344.61</v>
      </c>
      <c r="F101" s="23">
        <f t="shared" si="12"/>
        <v>27344.61</v>
      </c>
      <c r="G101" s="23">
        <v>46818.39</v>
      </c>
      <c r="H101" s="23">
        <f t="shared" si="13"/>
        <v>46818.39</v>
      </c>
      <c r="I101" s="23">
        <f t="shared" si="14"/>
        <v>74163</v>
      </c>
      <c r="J101" s="24">
        <f t="shared" si="15"/>
        <v>74163</v>
      </c>
    </row>
    <row r="102" spans="1:10" ht="13.5">
      <c r="A102" s="19" t="s">
        <v>194</v>
      </c>
      <c r="B102" s="20" t="s">
        <v>195</v>
      </c>
      <c r="C102" s="21" t="s">
        <v>76</v>
      </c>
      <c r="D102" s="22">
        <v>4</v>
      </c>
      <c r="E102" s="23">
        <v>1231.34</v>
      </c>
      <c r="F102" s="23">
        <f t="shared" si="12"/>
        <v>4925.36</v>
      </c>
      <c r="G102" s="23">
        <v>275.91</v>
      </c>
      <c r="H102" s="23">
        <f t="shared" si="13"/>
        <v>1103.64</v>
      </c>
      <c r="I102" s="23">
        <f t="shared" si="14"/>
        <v>1507.25</v>
      </c>
      <c r="J102" s="24">
        <f t="shared" si="15"/>
        <v>6029</v>
      </c>
    </row>
    <row r="103" spans="1:10" ht="13.5">
      <c r="A103" s="18" t="s">
        <v>196</v>
      </c>
      <c r="B103" s="82" t="s">
        <v>197</v>
      </c>
      <c r="C103" s="83"/>
      <c r="D103" s="83"/>
      <c r="E103" s="83"/>
      <c r="F103" s="83"/>
      <c r="G103" s="83"/>
      <c r="H103" s="83"/>
      <c r="I103" s="83"/>
      <c r="J103" s="84"/>
    </row>
    <row r="104" spans="1:10" ht="40.5">
      <c r="A104" s="19" t="s">
        <v>198</v>
      </c>
      <c r="B104" s="20" t="s">
        <v>199</v>
      </c>
      <c r="C104" s="21" t="s">
        <v>35</v>
      </c>
      <c r="D104" s="22">
        <v>78.8</v>
      </c>
      <c r="E104" s="23">
        <v>748.18</v>
      </c>
      <c r="F104" s="23">
        <f>TRUNC(D104*E104,2)</f>
        <v>58956.58</v>
      </c>
      <c r="G104" s="23">
        <v>167.64</v>
      </c>
      <c r="H104" s="23">
        <f>TRUNC(D104*G104,2)</f>
        <v>13210.03</v>
      </c>
      <c r="I104" s="23">
        <f>TRUNC(E104+G104,2)</f>
        <v>915.82</v>
      </c>
      <c r="J104" s="24">
        <f>TRUNC(D104*I104,2)</f>
        <v>72166.61</v>
      </c>
    </row>
    <row r="105" spans="1:10" ht="40.5">
      <c r="A105" s="19" t="s">
        <v>200</v>
      </c>
      <c r="B105" s="20" t="s">
        <v>201</v>
      </c>
      <c r="C105" s="21" t="s">
        <v>35</v>
      </c>
      <c r="D105" s="22">
        <v>79</v>
      </c>
      <c r="E105" s="23">
        <v>1147.71</v>
      </c>
      <c r="F105" s="23">
        <f>TRUNC(D105*E105,2)</f>
        <v>90669.09</v>
      </c>
      <c r="G105" s="23">
        <v>257.17</v>
      </c>
      <c r="H105" s="23">
        <f>TRUNC(D105*G105,2)</f>
        <v>20316.43</v>
      </c>
      <c r="I105" s="23">
        <f>TRUNC(E105+G105,2)</f>
        <v>1404.88</v>
      </c>
      <c r="J105" s="24">
        <f>TRUNC(D105*I105,2)</f>
        <v>110985.52</v>
      </c>
    </row>
    <row r="106" spans="1:10" ht="40.5">
      <c r="A106" s="19" t="s">
        <v>202</v>
      </c>
      <c r="B106" s="20" t="s">
        <v>203</v>
      </c>
      <c r="C106" s="21" t="s">
        <v>35</v>
      </c>
      <c r="D106" s="22">
        <v>97</v>
      </c>
      <c r="E106" s="23">
        <v>288.32</v>
      </c>
      <c r="F106" s="23">
        <f>TRUNC(D106*E106,2)</f>
        <v>27967.04</v>
      </c>
      <c r="G106" s="23">
        <v>64.6</v>
      </c>
      <c r="H106" s="23">
        <f>TRUNC(D106*G106,2)</f>
        <v>6266.2</v>
      </c>
      <c r="I106" s="23">
        <f>TRUNC(E106+G106,2)</f>
        <v>352.92</v>
      </c>
      <c r="J106" s="24">
        <f>TRUNC(D106*I106,2)</f>
        <v>34233.24</v>
      </c>
    </row>
    <row r="107" spans="1:10" ht="40.5">
      <c r="A107" s="19" t="s">
        <v>204</v>
      </c>
      <c r="B107" s="20" t="s">
        <v>205</v>
      </c>
      <c r="C107" s="21" t="s">
        <v>35</v>
      </c>
      <c r="D107" s="22">
        <v>96.3</v>
      </c>
      <c r="E107" s="23">
        <v>610.08</v>
      </c>
      <c r="F107" s="23">
        <f>TRUNC(D107*E107,2)</f>
        <v>58750.7</v>
      </c>
      <c r="G107" s="23">
        <v>136.7</v>
      </c>
      <c r="H107" s="23">
        <f>TRUNC(D107*G107,2)</f>
        <v>13164.21</v>
      </c>
      <c r="I107" s="23">
        <f>TRUNC(E107+G107,2)</f>
        <v>746.78</v>
      </c>
      <c r="J107" s="24">
        <f>TRUNC(D107*I107,2)</f>
        <v>71914.91</v>
      </c>
    </row>
    <row r="108" spans="1:10" ht="13.5">
      <c r="A108" s="19" t="s">
        <v>206</v>
      </c>
      <c r="B108" s="20" t="s">
        <v>207</v>
      </c>
      <c r="C108" s="21" t="s">
        <v>76</v>
      </c>
      <c r="D108" s="22">
        <v>6</v>
      </c>
      <c r="E108" s="23">
        <v>772.03</v>
      </c>
      <c r="F108" s="23">
        <f>TRUNC(D108*E108,2)</f>
        <v>4632.18</v>
      </c>
      <c r="G108" s="23">
        <v>172.99</v>
      </c>
      <c r="H108" s="23">
        <f>TRUNC(D108*G108,2)</f>
        <v>1037.94</v>
      </c>
      <c r="I108" s="23">
        <f>TRUNC(E108+G108,2)</f>
        <v>945.02</v>
      </c>
      <c r="J108" s="24">
        <f>TRUNC(D108*I108,2)</f>
        <v>5670.12</v>
      </c>
    </row>
    <row r="109" spans="1:10" ht="13.5">
      <c r="A109" s="18" t="s">
        <v>208</v>
      </c>
      <c r="B109" s="82" t="s">
        <v>209</v>
      </c>
      <c r="C109" s="83"/>
      <c r="D109" s="83"/>
      <c r="E109" s="83"/>
      <c r="F109" s="83"/>
      <c r="G109" s="83"/>
      <c r="H109" s="83"/>
      <c r="I109" s="83"/>
      <c r="J109" s="84"/>
    </row>
    <row r="110" spans="1:10" ht="13.5">
      <c r="A110" s="19" t="s">
        <v>210</v>
      </c>
      <c r="B110" s="20" t="s">
        <v>211</v>
      </c>
      <c r="C110" s="21" t="s">
        <v>76</v>
      </c>
      <c r="D110" s="22">
        <v>2</v>
      </c>
      <c r="E110" s="23">
        <v>15980.22</v>
      </c>
      <c r="F110" s="23">
        <f>TRUNC(D110*E110,2)</f>
        <v>31960.44</v>
      </c>
      <c r="G110" s="23">
        <v>4405.41</v>
      </c>
      <c r="H110" s="23">
        <f>TRUNC(D110*G110,2)</f>
        <v>8810.82</v>
      </c>
      <c r="I110" s="23">
        <f>TRUNC(E110+G110,2)</f>
        <v>20385.63</v>
      </c>
      <c r="J110" s="24">
        <f>TRUNC(D110*I110,2)</f>
        <v>40771.26</v>
      </c>
    </row>
    <row r="111" spans="1:10" ht="13.5">
      <c r="A111" s="18" t="s">
        <v>212</v>
      </c>
      <c r="B111" s="82" t="s">
        <v>213</v>
      </c>
      <c r="C111" s="83"/>
      <c r="D111" s="83"/>
      <c r="E111" s="83"/>
      <c r="F111" s="83"/>
      <c r="G111" s="83"/>
      <c r="H111" s="83"/>
      <c r="I111" s="83"/>
      <c r="J111" s="84"/>
    </row>
    <row r="112" spans="1:10" ht="13.5">
      <c r="A112" s="18" t="s">
        <v>214</v>
      </c>
      <c r="B112" s="82" t="s">
        <v>215</v>
      </c>
      <c r="C112" s="83"/>
      <c r="D112" s="83"/>
      <c r="E112" s="83"/>
      <c r="F112" s="83"/>
      <c r="G112" s="83"/>
      <c r="H112" s="83"/>
      <c r="I112" s="83"/>
      <c r="J112" s="84"/>
    </row>
    <row r="113" spans="1:10" ht="27">
      <c r="A113" s="19" t="s">
        <v>216</v>
      </c>
      <c r="B113" s="20" t="s">
        <v>217</v>
      </c>
      <c r="C113" s="21" t="s">
        <v>35</v>
      </c>
      <c r="D113" s="22">
        <v>12200</v>
      </c>
      <c r="E113" s="23">
        <v>8.91</v>
      </c>
      <c r="F113" s="23">
        <f aca="true" t="shared" si="16" ref="F113:F121">TRUNC(D113*E113,2)</f>
        <v>108702</v>
      </c>
      <c r="G113" s="23">
        <v>2.01</v>
      </c>
      <c r="H113" s="23">
        <f aca="true" t="shared" si="17" ref="H113:H121">TRUNC(D113*G113,2)</f>
        <v>24522</v>
      </c>
      <c r="I113" s="23">
        <f aca="true" t="shared" si="18" ref="I113:I121">TRUNC(E113+G113,2)</f>
        <v>10.92</v>
      </c>
      <c r="J113" s="24">
        <f aca="true" t="shared" si="19" ref="J113:J121">TRUNC(D113*I113,2)</f>
        <v>133224</v>
      </c>
    </row>
    <row r="114" spans="1:10" ht="27">
      <c r="A114" s="19" t="s">
        <v>218</v>
      </c>
      <c r="B114" s="20" t="s">
        <v>219</v>
      </c>
      <c r="C114" s="21" t="s">
        <v>122</v>
      </c>
      <c r="D114" s="22">
        <v>48</v>
      </c>
      <c r="E114" s="23">
        <v>362.85</v>
      </c>
      <c r="F114" s="23">
        <f t="shared" si="16"/>
        <v>17416.8</v>
      </c>
      <c r="G114" s="23">
        <v>102.22</v>
      </c>
      <c r="H114" s="23">
        <f t="shared" si="17"/>
        <v>4906.56</v>
      </c>
      <c r="I114" s="23">
        <f t="shared" si="18"/>
        <v>465.07</v>
      </c>
      <c r="J114" s="24">
        <f t="shared" si="19"/>
        <v>22323.36</v>
      </c>
    </row>
    <row r="115" spans="1:10" ht="27">
      <c r="A115" s="19" t="s">
        <v>220</v>
      </c>
      <c r="B115" s="20" t="s">
        <v>221</v>
      </c>
      <c r="C115" s="21" t="s">
        <v>122</v>
      </c>
      <c r="D115" s="22">
        <v>30</v>
      </c>
      <c r="E115" s="23">
        <v>264.34</v>
      </c>
      <c r="F115" s="23">
        <f t="shared" si="16"/>
        <v>7930.2</v>
      </c>
      <c r="G115" s="23">
        <v>125.49</v>
      </c>
      <c r="H115" s="23">
        <f t="shared" si="17"/>
        <v>3764.7</v>
      </c>
      <c r="I115" s="23">
        <f t="shared" si="18"/>
        <v>389.83</v>
      </c>
      <c r="J115" s="24">
        <f t="shared" si="19"/>
        <v>11694.9</v>
      </c>
    </row>
    <row r="116" spans="1:10" ht="27">
      <c r="A116" s="19" t="s">
        <v>222</v>
      </c>
      <c r="B116" s="20" t="s">
        <v>223</v>
      </c>
      <c r="C116" s="21" t="s">
        <v>122</v>
      </c>
      <c r="D116" s="22">
        <v>1508</v>
      </c>
      <c r="E116" s="23">
        <v>81.07</v>
      </c>
      <c r="F116" s="23">
        <f t="shared" si="16"/>
        <v>122253.56</v>
      </c>
      <c r="G116" s="23">
        <v>17.57</v>
      </c>
      <c r="H116" s="23">
        <f t="shared" si="17"/>
        <v>26495.56</v>
      </c>
      <c r="I116" s="23">
        <f t="shared" si="18"/>
        <v>98.64</v>
      </c>
      <c r="J116" s="24">
        <f t="shared" si="19"/>
        <v>148749.12</v>
      </c>
    </row>
    <row r="117" spans="1:10" ht="27">
      <c r="A117" s="19" t="s">
        <v>224</v>
      </c>
      <c r="B117" s="20" t="s">
        <v>225</v>
      </c>
      <c r="C117" s="21" t="s">
        <v>122</v>
      </c>
      <c r="D117" s="22">
        <v>898</v>
      </c>
      <c r="E117" s="23">
        <v>148.16</v>
      </c>
      <c r="F117" s="23">
        <f t="shared" si="16"/>
        <v>133047.68</v>
      </c>
      <c r="G117" s="23">
        <v>15.77</v>
      </c>
      <c r="H117" s="23">
        <f t="shared" si="17"/>
        <v>14161.46</v>
      </c>
      <c r="I117" s="23">
        <f t="shared" si="18"/>
        <v>163.93</v>
      </c>
      <c r="J117" s="24">
        <f t="shared" si="19"/>
        <v>147209.14</v>
      </c>
    </row>
    <row r="118" spans="1:10" ht="27">
      <c r="A118" s="19" t="s">
        <v>226</v>
      </c>
      <c r="B118" s="20" t="s">
        <v>227</v>
      </c>
      <c r="C118" s="21" t="s">
        <v>122</v>
      </c>
      <c r="D118" s="22">
        <v>366</v>
      </c>
      <c r="E118" s="23">
        <v>173.85</v>
      </c>
      <c r="F118" s="23">
        <f t="shared" si="16"/>
        <v>63629.1</v>
      </c>
      <c r="G118" s="23">
        <v>18.55</v>
      </c>
      <c r="H118" s="23">
        <f t="shared" si="17"/>
        <v>6789.3</v>
      </c>
      <c r="I118" s="23">
        <f t="shared" si="18"/>
        <v>192.4</v>
      </c>
      <c r="J118" s="24">
        <f t="shared" si="19"/>
        <v>70418.4</v>
      </c>
    </row>
    <row r="119" spans="1:10" ht="27">
      <c r="A119" s="19" t="s">
        <v>228</v>
      </c>
      <c r="B119" s="20" t="s">
        <v>229</v>
      </c>
      <c r="C119" s="21" t="s">
        <v>122</v>
      </c>
      <c r="D119" s="22">
        <v>244</v>
      </c>
      <c r="E119" s="23">
        <v>199.78</v>
      </c>
      <c r="F119" s="23">
        <f t="shared" si="16"/>
        <v>48746.32</v>
      </c>
      <c r="G119" s="23">
        <v>21.17</v>
      </c>
      <c r="H119" s="23">
        <f t="shared" si="17"/>
        <v>5165.48</v>
      </c>
      <c r="I119" s="23">
        <f t="shared" si="18"/>
        <v>220.95</v>
      </c>
      <c r="J119" s="24">
        <f t="shared" si="19"/>
        <v>53911.8</v>
      </c>
    </row>
    <row r="120" spans="1:10" ht="27">
      <c r="A120" s="19" t="s">
        <v>230</v>
      </c>
      <c r="B120" s="20" t="s">
        <v>231</v>
      </c>
      <c r="C120" s="21" t="s">
        <v>122</v>
      </c>
      <c r="D120" s="22">
        <v>15</v>
      </c>
      <c r="E120" s="23">
        <v>309.69</v>
      </c>
      <c r="F120" s="23">
        <f t="shared" si="16"/>
        <v>4645.35</v>
      </c>
      <c r="G120" s="23">
        <v>45</v>
      </c>
      <c r="H120" s="23">
        <f t="shared" si="17"/>
        <v>675</v>
      </c>
      <c r="I120" s="23">
        <f t="shared" si="18"/>
        <v>354.69</v>
      </c>
      <c r="J120" s="24">
        <f t="shared" si="19"/>
        <v>5320.35</v>
      </c>
    </row>
    <row r="121" spans="1:10" ht="27">
      <c r="A121" s="19" t="s">
        <v>232</v>
      </c>
      <c r="B121" s="20" t="s">
        <v>233</v>
      </c>
      <c r="C121" s="21" t="s">
        <v>122</v>
      </c>
      <c r="D121" s="22">
        <v>32</v>
      </c>
      <c r="E121" s="23">
        <v>108.68</v>
      </c>
      <c r="F121" s="23">
        <f t="shared" si="16"/>
        <v>3477.76</v>
      </c>
      <c r="G121" s="23">
        <v>45.07</v>
      </c>
      <c r="H121" s="23">
        <f t="shared" si="17"/>
        <v>1442.24</v>
      </c>
      <c r="I121" s="23">
        <f t="shared" si="18"/>
        <v>153.75</v>
      </c>
      <c r="J121" s="24">
        <f t="shared" si="19"/>
        <v>4920</v>
      </c>
    </row>
    <row r="122" spans="1:10" ht="13.5">
      <c r="A122" s="18" t="s">
        <v>234</v>
      </c>
      <c r="B122" s="82" t="s">
        <v>235</v>
      </c>
      <c r="C122" s="83"/>
      <c r="D122" s="83"/>
      <c r="E122" s="83"/>
      <c r="F122" s="83"/>
      <c r="G122" s="83"/>
      <c r="H122" s="83"/>
      <c r="I122" s="83"/>
      <c r="J122" s="84"/>
    </row>
    <row r="123" spans="1:10" ht="40.5">
      <c r="A123" s="19" t="s">
        <v>236</v>
      </c>
      <c r="B123" s="20" t="s">
        <v>237</v>
      </c>
      <c r="C123" s="21" t="s">
        <v>122</v>
      </c>
      <c r="D123" s="22">
        <v>30</v>
      </c>
      <c r="E123" s="23">
        <v>1714.14</v>
      </c>
      <c r="F123" s="23">
        <f aca="true" t="shared" si="20" ref="F123:F136">TRUNC(D123*E123,2)</f>
        <v>51424.2</v>
      </c>
      <c r="G123" s="23">
        <v>279.62</v>
      </c>
      <c r="H123" s="23">
        <f aca="true" t="shared" si="21" ref="H123:H136">TRUNC(D123*G123,2)</f>
        <v>8388.6</v>
      </c>
      <c r="I123" s="23">
        <f aca="true" t="shared" si="22" ref="I123:I136">TRUNC(E123+G123,2)</f>
        <v>1993.76</v>
      </c>
      <c r="J123" s="24">
        <f aca="true" t="shared" si="23" ref="J123:J136">TRUNC(D123*I123,2)</f>
        <v>59812.8</v>
      </c>
    </row>
    <row r="124" spans="1:10" ht="40.5">
      <c r="A124" s="19" t="s">
        <v>238</v>
      </c>
      <c r="B124" s="20" t="s">
        <v>239</v>
      </c>
      <c r="C124" s="21" t="s">
        <v>122</v>
      </c>
      <c r="D124" s="22">
        <v>21</v>
      </c>
      <c r="E124" s="23">
        <v>1894.98</v>
      </c>
      <c r="F124" s="23">
        <f t="shared" si="20"/>
        <v>39794.58</v>
      </c>
      <c r="G124" s="23">
        <v>310.07</v>
      </c>
      <c r="H124" s="23">
        <f t="shared" si="21"/>
        <v>6511.47</v>
      </c>
      <c r="I124" s="23">
        <f t="shared" si="22"/>
        <v>2205.05</v>
      </c>
      <c r="J124" s="24">
        <f t="shared" si="23"/>
        <v>46306.05</v>
      </c>
    </row>
    <row r="125" spans="1:10" ht="40.5">
      <c r="A125" s="19" t="s">
        <v>240</v>
      </c>
      <c r="B125" s="20" t="s">
        <v>241</v>
      </c>
      <c r="C125" s="21" t="s">
        <v>122</v>
      </c>
      <c r="D125" s="22">
        <v>32</v>
      </c>
      <c r="E125" s="23">
        <v>2081.13</v>
      </c>
      <c r="F125" s="23">
        <f t="shared" si="20"/>
        <v>66596.16</v>
      </c>
      <c r="G125" s="23">
        <v>340.52</v>
      </c>
      <c r="H125" s="23">
        <f t="shared" si="21"/>
        <v>10896.64</v>
      </c>
      <c r="I125" s="23">
        <f t="shared" si="22"/>
        <v>2421.65</v>
      </c>
      <c r="J125" s="24">
        <f t="shared" si="23"/>
        <v>77492.8</v>
      </c>
    </row>
    <row r="126" spans="1:10" ht="40.5">
      <c r="A126" s="19" t="s">
        <v>242</v>
      </c>
      <c r="B126" s="20" t="s">
        <v>243</v>
      </c>
      <c r="C126" s="21" t="s">
        <v>122</v>
      </c>
      <c r="D126" s="22">
        <v>4</v>
      </c>
      <c r="E126" s="23">
        <v>2267.27</v>
      </c>
      <c r="F126" s="23">
        <f t="shared" si="20"/>
        <v>9069.08</v>
      </c>
      <c r="G126" s="23">
        <v>370.96</v>
      </c>
      <c r="H126" s="23">
        <f t="shared" si="21"/>
        <v>1483.84</v>
      </c>
      <c r="I126" s="23">
        <f t="shared" si="22"/>
        <v>2638.23</v>
      </c>
      <c r="J126" s="24">
        <f t="shared" si="23"/>
        <v>10552.92</v>
      </c>
    </row>
    <row r="127" spans="1:10" ht="40.5">
      <c r="A127" s="19" t="s">
        <v>244</v>
      </c>
      <c r="B127" s="20" t="s">
        <v>245</v>
      </c>
      <c r="C127" s="21" t="s">
        <v>122</v>
      </c>
      <c r="D127" s="22">
        <v>1</v>
      </c>
      <c r="E127" s="23">
        <v>2637.25</v>
      </c>
      <c r="F127" s="23">
        <f t="shared" si="20"/>
        <v>2637.25</v>
      </c>
      <c r="G127" s="23">
        <v>370.96</v>
      </c>
      <c r="H127" s="23">
        <f t="shared" si="21"/>
        <v>370.96</v>
      </c>
      <c r="I127" s="23">
        <f t="shared" si="22"/>
        <v>3008.21</v>
      </c>
      <c r="J127" s="24">
        <f t="shared" si="23"/>
        <v>3008.21</v>
      </c>
    </row>
    <row r="128" spans="1:10" ht="40.5">
      <c r="A128" s="19" t="s">
        <v>246</v>
      </c>
      <c r="B128" s="20" t="s">
        <v>247</v>
      </c>
      <c r="C128" s="21" t="s">
        <v>122</v>
      </c>
      <c r="D128" s="22">
        <v>4</v>
      </c>
      <c r="E128" s="23">
        <v>4687.19</v>
      </c>
      <c r="F128" s="23">
        <f t="shared" si="20"/>
        <v>18748.76</v>
      </c>
      <c r="G128" s="23">
        <v>470.96</v>
      </c>
      <c r="H128" s="23">
        <f t="shared" si="21"/>
        <v>1883.84</v>
      </c>
      <c r="I128" s="23">
        <f t="shared" si="22"/>
        <v>5158.15</v>
      </c>
      <c r="J128" s="24">
        <f t="shared" si="23"/>
        <v>20632.6</v>
      </c>
    </row>
    <row r="129" spans="1:10" ht="27">
      <c r="A129" s="19" t="s">
        <v>248</v>
      </c>
      <c r="B129" s="20" t="s">
        <v>249</v>
      </c>
      <c r="C129" s="21" t="s">
        <v>122</v>
      </c>
      <c r="D129" s="22">
        <v>54</v>
      </c>
      <c r="E129" s="23">
        <v>1237.92</v>
      </c>
      <c r="F129" s="23">
        <f t="shared" si="20"/>
        <v>66847.68</v>
      </c>
      <c r="G129" s="23">
        <v>476.33</v>
      </c>
      <c r="H129" s="23">
        <f t="shared" si="21"/>
        <v>25721.82</v>
      </c>
      <c r="I129" s="23">
        <f t="shared" si="22"/>
        <v>1714.25</v>
      </c>
      <c r="J129" s="24">
        <f t="shared" si="23"/>
        <v>92569.5</v>
      </c>
    </row>
    <row r="130" spans="1:10" ht="27">
      <c r="A130" s="19" t="s">
        <v>250</v>
      </c>
      <c r="B130" s="20" t="s">
        <v>251</v>
      </c>
      <c r="C130" s="21" t="s">
        <v>122</v>
      </c>
      <c r="D130" s="22">
        <v>60</v>
      </c>
      <c r="E130" s="23">
        <v>294.18</v>
      </c>
      <c r="F130" s="23">
        <f t="shared" si="20"/>
        <v>17650.8</v>
      </c>
      <c r="G130" s="23">
        <v>84.78</v>
      </c>
      <c r="H130" s="23">
        <f t="shared" si="21"/>
        <v>5086.8</v>
      </c>
      <c r="I130" s="23">
        <f t="shared" si="22"/>
        <v>378.96</v>
      </c>
      <c r="J130" s="24">
        <f t="shared" si="23"/>
        <v>22737.6</v>
      </c>
    </row>
    <row r="131" spans="1:10" ht="27">
      <c r="A131" s="19" t="s">
        <v>252</v>
      </c>
      <c r="B131" s="20" t="s">
        <v>253</v>
      </c>
      <c r="C131" s="21" t="s">
        <v>122</v>
      </c>
      <c r="D131" s="22">
        <v>7</v>
      </c>
      <c r="E131" s="23">
        <v>1227.54</v>
      </c>
      <c r="F131" s="23">
        <f t="shared" si="20"/>
        <v>8592.78</v>
      </c>
      <c r="G131" s="23">
        <v>189.54</v>
      </c>
      <c r="H131" s="23">
        <f t="shared" si="21"/>
        <v>1326.78</v>
      </c>
      <c r="I131" s="23">
        <f t="shared" si="22"/>
        <v>1417.08</v>
      </c>
      <c r="J131" s="24">
        <f t="shared" si="23"/>
        <v>9919.56</v>
      </c>
    </row>
    <row r="132" spans="1:10" ht="27">
      <c r="A132" s="19" t="s">
        <v>254</v>
      </c>
      <c r="B132" s="20" t="s">
        <v>255</v>
      </c>
      <c r="C132" s="21" t="s">
        <v>122</v>
      </c>
      <c r="D132" s="22">
        <v>98</v>
      </c>
      <c r="E132" s="23">
        <v>2156.79</v>
      </c>
      <c r="F132" s="23">
        <f t="shared" si="20"/>
        <v>211365.42</v>
      </c>
      <c r="G132" s="23">
        <v>261.67</v>
      </c>
      <c r="H132" s="23">
        <f t="shared" si="21"/>
        <v>25643.66</v>
      </c>
      <c r="I132" s="23">
        <f t="shared" si="22"/>
        <v>2418.46</v>
      </c>
      <c r="J132" s="24">
        <f t="shared" si="23"/>
        <v>237009.08</v>
      </c>
    </row>
    <row r="133" spans="1:10" ht="27">
      <c r="A133" s="19" t="s">
        <v>256</v>
      </c>
      <c r="B133" s="20" t="s">
        <v>257</v>
      </c>
      <c r="C133" s="21" t="s">
        <v>122</v>
      </c>
      <c r="D133" s="22">
        <v>18</v>
      </c>
      <c r="E133" s="23">
        <v>74.4</v>
      </c>
      <c r="F133" s="23">
        <f t="shared" si="20"/>
        <v>1339.2</v>
      </c>
      <c r="G133" s="23">
        <v>15.43</v>
      </c>
      <c r="H133" s="23">
        <f t="shared" si="21"/>
        <v>277.74</v>
      </c>
      <c r="I133" s="23">
        <f t="shared" si="22"/>
        <v>89.83</v>
      </c>
      <c r="J133" s="24">
        <f t="shared" si="23"/>
        <v>1616.94</v>
      </c>
    </row>
    <row r="134" spans="1:10" ht="40.5">
      <c r="A134" s="19" t="s">
        <v>258</v>
      </c>
      <c r="B134" s="20" t="s">
        <v>259</v>
      </c>
      <c r="C134" s="21" t="s">
        <v>122</v>
      </c>
      <c r="D134" s="22">
        <v>1524</v>
      </c>
      <c r="E134" s="23">
        <v>197.61</v>
      </c>
      <c r="F134" s="23">
        <f t="shared" si="20"/>
        <v>301157.64</v>
      </c>
      <c r="G134" s="23">
        <v>33.64</v>
      </c>
      <c r="H134" s="23">
        <f t="shared" si="21"/>
        <v>51267.36</v>
      </c>
      <c r="I134" s="23">
        <f t="shared" si="22"/>
        <v>231.25</v>
      </c>
      <c r="J134" s="24">
        <f t="shared" si="23"/>
        <v>352425</v>
      </c>
    </row>
    <row r="135" spans="1:10" ht="40.5">
      <c r="A135" s="19" t="s">
        <v>260</v>
      </c>
      <c r="B135" s="20" t="s">
        <v>261</v>
      </c>
      <c r="C135" s="21" t="s">
        <v>122</v>
      </c>
      <c r="D135" s="22">
        <v>224</v>
      </c>
      <c r="E135" s="23">
        <v>203.3</v>
      </c>
      <c r="F135" s="23">
        <f t="shared" si="20"/>
        <v>45539.2</v>
      </c>
      <c r="G135" s="23">
        <v>34.69</v>
      </c>
      <c r="H135" s="23">
        <f t="shared" si="21"/>
        <v>7770.56</v>
      </c>
      <c r="I135" s="23">
        <f t="shared" si="22"/>
        <v>237.99</v>
      </c>
      <c r="J135" s="24">
        <f t="shared" si="23"/>
        <v>53309.76</v>
      </c>
    </row>
    <row r="136" spans="1:10" ht="40.5">
      <c r="A136" s="19" t="s">
        <v>262</v>
      </c>
      <c r="B136" s="20" t="s">
        <v>263</v>
      </c>
      <c r="C136" s="21" t="s">
        <v>122</v>
      </c>
      <c r="D136" s="22">
        <v>148</v>
      </c>
      <c r="E136" s="23">
        <v>209.01</v>
      </c>
      <c r="F136" s="23">
        <f t="shared" si="20"/>
        <v>30933.48</v>
      </c>
      <c r="G136" s="23">
        <v>35.76</v>
      </c>
      <c r="H136" s="23">
        <f t="shared" si="21"/>
        <v>5292.48</v>
      </c>
      <c r="I136" s="23">
        <f t="shared" si="22"/>
        <v>244.77</v>
      </c>
      <c r="J136" s="24">
        <f t="shared" si="23"/>
        <v>36225.96</v>
      </c>
    </row>
    <row r="137" spans="1:10" ht="13.5">
      <c r="A137" s="18" t="s">
        <v>264</v>
      </c>
      <c r="B137" s="82" t="s">
        <v>265</v>
      </c>
      <c r="C137" s="83"/>
      <c r="D137" s="83"/>
      <c r="E137" s="83"/>
      <c r="F137" s="83"/>
      <c r="G137" s="83"/>
      <c r="H137" s="83"/>
      <c r="I137" s="83"/>
      <c r="J137" s="84"/>
    </row>
    <row r="138" spans="1:10" ht="40.5">
      <c r="A138" s="19" t="s">
        <v>266</v>
      </c>
      <c r="B138" s="20" t="s">
        <v>267</v>
      </c>
      <c r="C138" s="21" t="s">
        <v>122</v>
      </c>
      <c r="D138" s="22">
        <v>12</v>
      </c>
      <c r="E138" s="23">
        <v>2081.13</v>
      </c>
      <c r="F138" s="23">
        <f aca="true" t="shared" si="24" ref="F138:F143">TRUNC(D138*E138,2)</f>
        <v>24973.56</v>
      </c>
      <c r="G138" s="23">
        <v>292.82</v>
      </c>
      <c r="H138" s="23">
        <f aca="true" t="shared" si="25" ref="H138:H143">TRUNC(D138*G138,2)</f>
        <v>3513.84</v>
      </c>
      <c r="I138" s="23">
        <f aca="true" t="shared" si="26" ref="I138:I143">TRUNC(E138+G138,2)</f>
        <v>2373.95</v>
      </c>
      <c r="J138" s="24">
        <f aca="true" t="shared" si="27" ref="J138:J143">TRUNC(D138*I138,2)</f>
        <v>28487.4</v>
      </c>
    </row>
    <row r="139" spans="1:10" ht="40.5">
      <c r="A139" s="19" t="s">
        <v>268</v>
      </c>
      <c r="B139" s="20" t="s">
        <v>269</v>
      </c>
      <c r="C139" s="21" t="s">
        <v>122</v>
      </c>
      <c r="D139" s="22">
        <v>12</v>
      </c>
      <c r="E139" s="23">
        <v>2267.27</v>
      </c>
      <c r="F139" s="23">
        <f t="shared" si="24"/>
        <v>27207.24</v>
      </c>
      <c r="G139" s="23">
        <v>321.41</v>
      </c>
      <c r="H139" s="23">
        <f t="shared" si="25"/>
        <v>3856.92</v>
      </c>
      <c r="I139" s="23">
        <f t="shared" si="26"/>
        <v>2588.68</v>
      </c>
      <c r="J139" s="24">
        <f t="shared" si="27"/>
        <v>31064.16</v>
      </c>
    </row>
    <row r="140" spans="1:10" ht="40.5">
      <c r="A140" s="19" t="s">
        <v>270</v>
      </c>
      <c r="B140" s="20" t="s">
        <v>271</v>
      </c>
      <c r="C140" s="21" t="s">
        <v>122</v>
      </c>
      <c r="D140" s="22">
        <v>4</v>
      </c>
      <c r="E140" s="23">
        <v>4687.19</v>
      </c>
      <c r="F140" s="23">
        <f t="shared" si="24"/>
        <v>18748.76</v>
      </c>
      <c r="G140" s="23">
        <v>506.38</v>
      </c>
      <c r="H140" s="23">
        <f t="shared" si="25"/>
        <v>2025.52</v>
      </c>
      <c r="I140" s="23">
        <f t="shared" si="26"/>
        <v>5193.57</v>
      </c>
      <c r="J140" s="24">
        <f t="shared" si="27"/>
        <v>20774.28</v>
      </c>
    </row>
    <row r="141" spans="1:10" ht="27">
      <c r="A141" s="19" t="s">
        <v>272</v>
      </c>
      <c r="B141" s="20" t="s">
        <v>273</v>
      </c>
      <c r="C141" s="21" t="s">
        <v>122</v>
      </c>
      <c r="D141" s="22">
        <v>14</v>
      </c>
      <c r="E141" s="23">
        <v>4844</v>
      </c>
      <c r="F141" s="23">
        <f t="shared" si="24"/>
        <v>67816</v>
      </c>
      <c r="G141" s="23">
        <v>479.72</v>
      </c>
      <c r="H141" s="23">
        <f t="shared" si="25"/>
        <v>6716.08</v>
      </c>
      <c r="I141" s="23">
        <f t="shared" si="26"/>
        <v>5323.72</v>
      </c>
      <c r="J141" s="24">
        <f t="shared" si="27"/>
        <v>74532.08</v>
      </c>
    </row>
    <row r="142" spans="1:10" ht="27">
      <c r="A142" s="19" t="s">
        <v>274</v>
      </c>
      <c r="B142" s="20" t="s">
        <v>275</v>
      </c>
      <c r="C142" s="21" t="s">
        <v>122</v>
      </c>
      <c r="D142" s="22">
        <v>99</v>
      </c>
      <c r="E142" s="23">
        <v>151.7</v>
      </c>
      <c r="F142" s="23">
        <f t="shared" si="24"/>
        <v>15018.3</v>
      </c>
      <c r="G142" s="23">
        <v>33.64</v>
      </c>
      <c r="H142" s="23">
        <f t="shared" si="25"/>
        <v>3330.36</v>
      </c>
      <c r="I142" s="23">
        <f t="shared" si="26"/>
        <v>185.34</v>
      </c>
      <c r="J142" s="24">
        <f t="shared" si="27"/>
        <v>18348.66</v>
      </c>
    </row>
    <row r="143" spans="1:10" ht="27">
      <c r="A143" s="19" t="s">
        <v>276</v>
      </c>
      <c r="B143" s="20" t="s">
        <v>273</v>
      </c>
      <c r="C143" s="21" t="s">
        <v>122</v>
      </c>
      <c r="D143" s="22">
        <v>6</v>
      </c>
      <c r="E143" s="23">
        <v>4844</v>
      </c>
      <c r="F143" s="23">
        <f t="shared" si="24"/>
        <v>29064</v>
      </c>
      <c r="G143" s="23">
        <v>479.72</v>
      </c>
      <c r="H143" s="23">
        <f t="shared" si="25"/>
        <v>2878.32</v>
      </c>
      <c r="I143" s="23">
        <f t="shared" si="26"/>
        <v>5323.72</v>
      </c>
      <c r="J143" s="24">
        <f t="shared" si="27"/>
        <v>31942.32</v>
      </c>
    </row>
    <row r="144" spans="1:10" ht="13.5">
      <c r="A144" s="18" t="s">
        <v>277</v>
      </c>
      <c r="B144" s="82" t="s">
        <v>278</v>
      </c>
      <c r="C144" s="83"/>
      <c r="D144" s="83"/>
      <c r="E144" s="83"/>
      <c r="F144" s="83"/>
      <c r="G144" s="83"/>
      <c r="H144" s="83"/>
      <c r="I144" s="83"/>
      <c r="J144" s="84"/>
    </row>
    <row r="145" spans="1:10" ht="54">
      <c r="A145" s="19" t="s">
        <v>279</v>
      </c>
      <c r="B145" s="20" t="s">
        <v>280</v>
      </c>
      <c r="C145" s="21" t="s">
        <v>122</v>
      </c>
      <c r="D145" s="22">
        <v>4</v>
      </c>
      <c r="E145" s="23">
        <v>12133</v>
      </c>
      <c r="F145" s="23">
        <f>TRUNC(D145*E145,2)</f>
        <v>48532</v>
      </c>
      <c r="G145" s="23">
        <v>2601.56</v>
      </c>
      <c r="H145" s="23">
        <f>TRUNC(D145*G145,2)</f>
        <v>10406.24</v>
      </c>
      <c r="I145" s="23">
        <f>TRUNC(E145+G145,2)</f>
        <v>14734.56</v>
      </c>
      <c r="J145" s="24">
        <f>TRUNC(D145*I145,2)</f>
        <v>58938.24</v>
      </c>
    </row>
    <row r="146" spans="1:10" ht="40.5">
      <c r="A146" s="19" t="s">
        <v>281</v>
      </c>
      <c r="B146" s="20" t="s">
        <v>282</v>
      </c>
      <c r="C146" s="21" t="s">
        <v>122</v>
      </c>
      <c r="D146" s="22">
        <v>16</v>
      </c>
      <c r="E146" s="23">
        <v>88.99</v>
      </c>
      <c r="F146" s="23">
        <f>TRUNC(D146*E146,2)</f>
        <v>1423.84</v>
      </c>
      <c r="G146" s="23">
        <v>25.65</v>
      </c>
      <c r="H146" s="23">
        <f>TRUNC(D146*G146,2)</f>
        <v>410.4</v>
      </c>
      <c r="I146" s="23">
        <f>TRUNC(E146+G146,2)</f>
        <v>114.64</v>
      </c>
      <c r="J146" s="24">
        <f>TRUNC(D146*I146,2)</f>
        <v>1834.24</v>
      </c>
    </row>
    <row r="147" spans="1:10" ht="13.5">
      <c r="A147" s="18" t="s">
        <v>283</v>
      </c>
      <c r="B147" s="82" t="s">
        <v>284</v>
      </c>
      <c r="C147" s="83"/>
      <c r="D147" s="83"/>
      <c r="E147" s="83"/>
      <c r="F147" s="83"/>
      <c r="G147" s="83"/>
      <c r="H147" s="83"/>
      <c r="I147" s="83"/>
      <c r="J147" s="84"/>
    </row>
    <row r="148" spans="1:10" ht="54">
      <c r="A148" s="19" t="s">
        <v>285</v>
      </c>
      <c r="B148" s="20" t="s">
        <v>280</v>
      </c>
      <c r="C148" s="21" t="s">
        <v>122</v>
      </c>
      <c r="D148" s="22">
        <v>18</v>
      </c>
      <c r="E148" s="23">
        <v>12133</v>
      </c>
      <c r="F148" s="23">
        <f>TRUNC(D148*E148,2)</f>
        <v>218394</v>
      </c>
      <c r="G148" s="23">
        <v>2601.56</v>
      </c>
      <c r="H148" s="23">
        <f>TRUNC(D148*G148,2)</f>
        <v>46828.08</v>
      </c>
      <c r="I148" s="23">
        <f>TRUNC(E148+G148,2)</f>
        <v>14734.56</v>
      </c>
      <c r="J148" s="24">
        <f>TRUNC(D148*I148,2)</f>
        <v>265222.08</v>
      </c>
    </row>
    <row r="149" spans="1:10" ht="40.5">
      <c r="A149" s="19" t="s">
        <v>286</v>
      </c>
      <c r="B149" s="20" t="s">
        <v>282</v>
      </c>
      <c r="C149" s="21" t="s">
        <v>122</v>
      </c>
      <c r="D149" s="22">
        <v>72</v>
      </c>
      <c r="E149" s="23">
        <v>88.99</v>
      </c>
      <c r="F149" s="23">
        <f>TRUNC(D149*E149,2)</f>
        <v>6407.28</v>
      </c>
      <c r="G149" s="23">
        <v>25.65</v>
      </c>
      <c r="H149" s="23">
        <f>TRUNC(D149*G149,2)</f>
        <v>1846.8</v>
      </c>
      <c r="I149" s="23">
        <f>TRUNC(E149+G149,2)</f>
        <v>114.64</v>
      </c>
      <c r="J149" s="24">
        <f>TRUNC(D149*I149,2)</f>
        <v>8254.08</v>
      </c>
    </row>
    <row r="150" spans="1:10" ht="13.5">
      <c r="A150" s="18" t="s">
        <v>287</v>
      </c>
      <c r="B150" s="82" t="s">
        <v>288</v>
      </c>
      <c r="C150" s="83"/>
      <c r="D150" s="83"/>
      <c r="E150" s="83"/>
      <c r="F150" s="83"/>
      <c r="G150" s="83"/>
      <c r="H150" s="83"/>
      <c r="I150" s="83"/>
      <c r="J150" s="84"/>
    </row>
    <row r="151" spans="1:10" ht="54">
      <c r="A151" s="19" t="s">
        <v>289</v>
      </c>
      <c r="B151" s="20" t="s">
        <v>280</v>
      </c>
      <c r="C151" s="21" t="s">
        <v>122</v>
      </c>
      <c r="D151" s="22">
        <v>2</v>
      </c>
      <c r="E151" s="23">
        <v>12133</v>
      </c>
      <c r="F151" s="23">
        <f>TRUNC(D151*E151,2)</f>
        <v>24266</v>
      </c>
      <c r="G151" s="23">
        <v>2601.56</v>
      </c>
      <c r="H151" s="23">
        <f>TRUNC(D151*G151,2)</f>
        <v>5203.12</v>
      </c>
      <c r="I151" s="23">
        <f>TRUNC(E151+G151,2)</f>
        <v>14734.56</v>
      </c>
      <c r="J151" s="24">
        <f>TRUNC(D151*I151,2)</f>
        <v>29469.12</v>
      </c>
    </row>
    <row r="152" spans="1:10" ht="40.5">
      <c r="A152" s="19" t="s">
        <v>290</v>
      </c>
      <c r="B152" s="20" t="s">
        <v>282</v>
      </c>
      <c r="C152" s="21" t="s">
        <v>122</v>
      </c>
      <c r="D152" s="22">
        <v>8</v>
      </c>
      <c r="E152" s="23">
        <v>88.99</v>
      </c>
      <c r="F152" s="23">
        <f>TRUNC(D152*E152,2)</f>
        <v>711.92</v>
      </c>
      <c r="G152" s="23">
        <v>25.65</v>
      </c>
      <c r="H152" s="23">
        <f>TRUNC(D152*G152,2)</f>
        <v>205.2</v>
      </c>
      <c r="I152" s="23">
        <f>TRUNC(E152+G152,2)</f>
        <v>114.64</v>
      </c>
      <c r="J152" s="24">
        <f>TRUNC(D152*I152,2)</f>
        <v>917.12</v>
      </c>
    </row>
    <row r="153" spans="1:10" ht="13.5">
      <c r="A153" s="18" t="s">
        <v>291</v>
      </c>
      <c r="B153" s="82" t="s">
        <v>292</v>
      </c>
      <c r="C153" s="83"/>
      <c r="D153" s="83"/>
      <c r="E153" s="83"/>
      <c r="F153" s="83"/>
      <c r="G153" s="83"/>
      <c r="H153" s="83"/>
      <c r="I153" s="83"/>
      <c r="J153" s="84"/>
    </row>
    <row r="154" spans="1:10" ht="13.5">
      <c r="A154" s="19" t="s">
        <v>293</v>
      </c>
      <c r="B154" s="20" t="s">
        <v>294</v>
      </c>
      <c r="C154" s="21" t="s">
        <v>122</v>
      </c>
      <c r="D154" s="22">
        <v>400</v>
      </c>
      <c r="E154" s="23">
        <v>2.38</v>
      </c>
      <c r="F154" s="23">
        <f aca="true" t="shared" si="28" ref="F154:F161">TRUNC(D154*E154,2)</f>
        <v>952</v>
      </c>
      <c r="G154" s="23">
        <v>0.69</v>
      </c>
      <c r="H154" s="23">
        <f aca="true" t="shared" si="29" ref="H154:H161">TRUNC(D154*G154,2)</f>
        <v>276</v>
      </c>
      <c r="I154" s="23">
        <f aca="true" t="shared" si="30" ref="I154:I161">TRUNC(E154+G154,2)</f>
        <v>3.07</v>
      </c>
      <c r="J154" s="24">
        <f aca="true" t="shared" si="31" ref="J154:J161">TRUNC(D154*I154,2)</f>
        <v>1228</v>
      </c>
    </row>
    <row r="155" spans="1:10" ht="13.5">
      <c r="A155" s="19" t="s">
        <v>295</v>
      </c>
      <c r="B155" s="20" t="s">
        <v>296</v>
      </c>
      <c r="C155" s="21" t="s">
        <v>122</v>
      </c>
      <c r="D155" s="22">
        <v>400</v>
      </c>
      <c r="E155" s="23">
        <v>2.72</v>
      </c>
      <c r="F155" s="23">
        <f t="shared" si="28"/>
        <v>1088</v>
      </c>
      <c r="G155" s="23">
        <v>0.78</v>
      </c>
      <c r="H155" s="23">
        <f t="shared" si="29"/>
        <v>312</v>
      </c>
      <c r="I155" s="23">
        <f t="shared" si="30"/>
        <v>3.5</v>
      </c>
      <c r="J155" s="24">
        <f t="shared" si="31"/>
        <v>1400</v>
      </c>
    </row>
    <row r="156" spans="1:10" ht="13.5">
      <c r="A156" s="19" t="s">
        <v>297</v>
      </c>
      <c r="B156" s="20" t="s">
        <v>298</v>
      </c>
      <c r="C156" s="21" t="s">
        <v>122</v>
      </c>
      <c r="D156" s="22">
        <v>2500</v>
      </c>
      <c r="E156" s="23">
        <v>3.05</v>
      </c>
      <c r="F156" s="23">
        <f t="shared" si="28"/>
        <v>7625</v>
      </c>
      <c r="G156" s="23">
        <v>0.88</v>
      </c>
      <c r="H156" s="23">
        <f t="shared" si="29"/>
        <v>2200</v>
      </c>
      <c r="I156" s="23">
        <f t="shared" si="30"/>
        <v>3.93</v>
      </c>
      <c r="J156" s="24">
        <f t="shared" si="31"/>
        <v>9825</v>
      </c>
    </row>
    <row r="157" spans="1:10" ht="13.5">
      <c r="A157" s="19" t="s">
        <v>299</v>
      </c>
      <c r="B157" s="20" t="s">
        <v>300</v>
      </c>
      <c r="C157" s="21" t="s">
        <v>122</v>
      </c>
      <c r="D157" s="22">
        <v>1000</v>
      </c>
      <c r="E157" s="23">
        <v>4.06</v>
      </c>
      <c r="F157" s="23">
        <f t="shared" si="28"/>
        <v>4060</v>
      </c>
      <c r="G157" s="23">
        <v>1.17</v>
      </c>
      <c r="H157" s="23">
        <f t="shared" si="29"/>
        <v>1170</v>
      </c>
      <c r="I157" s="23">
        <f t="shared" si="30"/>
        <v>5.23</v>
      </c>
      <c r="J157" s="24">
        <f t="shared" si="31"/>
        <v>5230</v>
      </c>
    </row>
    <row r="158" spans="1:10" ht="40.5">
      <c r="A158" s="19" t="s">
        <v>301</v>
      </c>
      <c r="B158" s="20" t="s">
        <v>302</v>
      </c>
      <c r="C158" s="21" t="s">
        <v>122</v>
      </c>
      <c r="D158" s="22">
        <v>2400</v>
      </c>
      <c r="E158" s="23">
        <v>14.74</v>
      </c>
      <c r="F158" s="23">
        <f t="shared" si="28"/>
        <v>35376</v>
      </c>
      <c r="G158" s="23">
        <v>2.07</v>
      </c>
      <c r="H158" s="23">
        <f t="shared" si="29"/>
        <v>4968</v>
      </c>
      <c r="I158" s="23">
        <f t="shared" si="30"/>
        <v>16.81</v>
      </c>
      <c r="J158" s="24">
        <f t="shared" si="31"/>
        <v>40344</v>
      </c>
    </row>
    <row r="159" spans="1:10" ht="27">
      <c r="A159" s="19" t="s">
        <v>303</v>
      </c>
      <c r="B159" s="20" t="s">
        <v>304</v>
      </c>
      <c r="C159" s="21" t="s">
        <v>122</v>
      </c>
      <c r="D159" s="22">
        <v>30</v>
      </c>
      <c r="E159" s="23">
        <v>3.32</v>
      </c>
      <c r="F159" s="23">
        <f t="shared" si="28"/>
        <v>99.6</v>
      </c>
      <c r="G159" s="23">
        <v>0.96</v>
      </c>
      <c r="H159" s="23">
        <f t="shared" si="29"/>
        <v>28.8</v>
      </c>
      <c r="I159" s="23">
        <f t="shared" si="30"/>
        <v>4.28</v>
      </c>
      <c r="J159" s="24">
        <f t="shared" si="31"/>
        <v>128.4</v>
      </c>
    </row>
    <row r="160" spans="1:10" ht="27">
      <c r="A160" s="19" t="s">
        <v>305</v>
      </c>
      <c r="B160" s="20" t="s">
        <v>306</v>
      </c>
      <c r="C160" s="21" t="s">
        <v>122</v>
      </c>
      <c r="D160" s="22">
        <v>7500</v>
      </c>
      <c r="E160" s="23">
        <v>2.35</v>
      </c>
      <c r="F160" s="23">
        <f t="shared" si="28"/>
        <v>17625</v>
      </c>
      <c r="G160" s="23">
        <v>0.68</v>
      </c>
      <c r="H160" s="23">
        <f t="shared" si="29"/>
        <v>5100</v>
      </c>
      <c r="I160" s="23">
        <f t="shared" si="30"/>
        <v>3.03</v>
      </c>
      <c r="J160" s="24">
        <f t="shared" si="31"/>
        <v>22725</v>
      </c>
    </row>
    <row r="161" spans="1:10" ht="27">
      <c r="A161" s="19" t="s">
        <v>307</v>
      </c>
      <c r="B161" s="20" t="s">
        <v>308</v>
      </c>
      <c r="C161" s="21" t="s">
        <v>122</v>
      </c>
      <c r="D161" s="22">
        <v>3000</v>
      </c>
      <c r="E161" s="23">
        <v>2.35</v>
      </c>
      <c r="F161" s="23">
        <f t="shared" si="28"/>
        <v>7050</v>
      </c>
      <c r="G161" s="23">
        <v>0.68</v>
      </c>
      <c r="H161" s="23">
        <f t="shared" si="29"/>
        <v>2040</v>
      </c>
      <c r="I161" s="23">
        <f t="shared" si="30"/>
        <v>3.03</v>
      </c>
      <c r="J161" s="24">
        <f t="shared" si="31"/>
        <v>9090</v>
      </c>
    </row>
    <row r="162" spans="1:10" ht="13.5">
      <c r="A162" s="18" t="s">
        <v>309</v>
      </c>
      <c r="B162" s="82" t="s">
        <v>310</v>
      </c>
      <c r="C162" s="83"/>
      <c r="D162" s="83"/>
      <c r="E162" s="83"/>
      <c r="F162" s="83"/>
      <c r="G162" s="83"/>
      <c r="H162" s="83"/>
      <c r="I162" s="83"/>
      <c r="J162" s="84"/>
    </row>
    <row r="163" spans="1:10" ht="13.5">
      <c r="A163" s="18" t="s">
        <v>311</v>
      </c>
      <c r="B163" s="82" t="s">
        <v>119</v>
      </c>
      <c r="C163" s="83"/>
      <c r="D163" s="83"/>
      <c r="E163" s="83"/>
      <c r="F163" s="83"/>
      <c r="G163" s="83"/>
      <c r="H163" s="83"/>
      <c r="I163" s="83"/>
      <c r="J163" s="84"/>
    </row>
    <row r="164" spans="1:10" ht="40.5">
      <c r="A164" s="19" t="s">
        <v>312</v>
      </c>
      <c r="B164" s="20" t="s">
        <v>313</v>
      </c>
      <c r="C164" s="21" t="s">
        <v>122</v>
      </c>
      <c r="D164" s="22">
        <v>8</v>
      </c>
      <c r="E164" s="23">
        <v>6550.41</v>
      </c>
      <c r="F164" s="23">
        <f>TRUNC(D164*E164,2)</f>
        <v>52403.28</v>
      </c>
      <c r="G164" s="23">
        <v>2121.28</v>
      </c>
      <c r="H164" s="23">
        <f>TRUNC(D164*G164,2)</f>
        <v>16970.24</v>
      </c>
      <c r="I164" s="23">
        <f>TRUNC(E164+G164,2)</f>
        <v>8671.69</v>
      </c>
      <c r="J164" s="24">
        <f>TRUNC(D164*I164,2)</f>
        <v>69373.52</v>
      </c>
    </row>
    <row r="165" spans="1:10" ht="54">
      <c r="A165" s="19" t="s">
        <v>314</v>
      </c>
      <c r="B165" s="20" t="s">
        <v>315</v>
      </c>
      <c r="C165" s="21" t="s">
        <v>122</v>
      </c>
      <c r="D165" s="22">
        <v>1</v>
      </c>
      <c r="E165" s="23">
        <v>8960</v>
      </c>
      <c r="F165" s="23">
        <f>TRUNC(D165*E165,2)</f>
        <v>8960</v>
      </c>
      <c r="G165" s="23">
        <v>2121.28</v>
      </c>
      <c r="H165" s="23">
        <f>TRUNC(D165*G165,2)</f>
        <v>2121.28</v>
      </c>
      <c r="I165" s="23">
        <f>TRUNC(E165+G165,2)</f>
        <v>11081.28</v>
      </c>
      <c r="J165" s="24">
        <f>TRUNC(D165*I165,2)</f>
        <v>11081.28</v>
      </c>
    </row>
    <row r="166" spans="1:10" ht="13.5">
      <c r="A166" s="19" t="s">
        <v>316</v>
      </c>
      <c r="B166" s="20" t="s">
        <v>317</v>
      </c>
      <c r="C166" s="21" t="s">
        <v>122</v>
      </c>
      <c r="D166" s="22">
        <v>1</v>
      </c>
      <c r="E166" s="23">
        <v>186.55</v>
      </c>
      <c r="F166" s="23">
        <f>TRUNC(D166*E166,2)</f>
        <v>186.55</v>
      </c>
      <c r="G166" s="23">
        <v>60.41</v>
      </c>
      <c r="H166" s="23">
        <f>TRUNC(D166*G166,2)</f>
        <v>60.41</v>
      </c>
      <c r="I166" s="23">
        <f>TRUNC(E166+G166,2)</f>
        <v>246.96</v>
      </c>
      <c r="J166" s="24">
        <f>TRUNC(D166*I166,2)</f>
        <v>246.96</v>
      </c>
    </row>
    <row r="167" spans="1:10" ht="13.5">
      <c r="A167" s="18" t="s">
        <v>318</v>
      </c>
      <c r="B167" s="82" t="s">
        <v>319</v>
      </c>
      <c r="C167" s="83"/>
      <c r="D167" s="83"/>
      <c r="E167" s="83"/>
      <c r="F167" s="83"/>
      <c r="G167" s="83"/>
      <c r="H167" s="83"/>
      <c r="I167" s="83"/>
      <c r="J167" s="84"/>
    </row>
    <row r="168" spans="1:10" ht="13.5">
      <c r="A168" s="18" t="s">
        <v>320</v>
      </c>
      <c r="B168" s="82" t="s">
        <v>310</v>
      </c>
      <c r="C168" s="83"/>
      <c r="D168" s="83"/>
      <c r="E168" s="83"/>
      <c r="F168" s="83"/>
      <c r="G168" s="83"/>
      <c r="H168" s="83"/>
      <c r="I168" s="83"/>
      <c r="J168" s="84"/>
    </row>
    <row r="169" spans="1:10" ht="13.5">
      <c r="A169" s="19" t="s">
        <v>321</v>
      </c>
      <c r="B169" s="20" t="s">
        <v>322</v>
      </c>
      <c r="C169" s="21" t="s">
        <v>122</v>
      </c>
      <c r="D169" s="22">
        <v>2</v>
      </c>
      <c r="E169" s="23">
        <v>5608.27</v>
      </c>
      <c r="F169" s="23">
        <f aca="true" t="shared" si="32" ref="F169:F176">TRUNC(D169*E169,2)</f>
        <v>11216.54</v>
      </c>
      <c r="G169" s="23">
        <v>1816.18</v>
      </c>
      <c r="H169" s="23">
        <f aca="true" t="shared" si="33" ref="H169:H176">TRUNC(D169*G169,2)</f>
        <v>3632.36</v>
      </c>
      <c r="I169" s="23">
        <f aca="true" t="shared" si="34" ref="I169:I176">TRUNC(E169+G169,2)</f>
        <v>7424.45</v>
      </c>
      <c r="J169" s="24">
        <f aca="true" t="shared" si="35" ref="J169:J176">TRUNC(D169*I169,2)</f>
        <v>14848.9</v>
      </c>
    </row>
    <row r="170" spans="1:10" ht="27">
      <c r="A170" s="19" t="s">
        <v>323</v>
      </c>
      <c r="B170" s="20" t="s">
        <v>324</v>
      </c>
      <c r="C170" s="21" t="s">
        <v>122</v>
      </c>
      <c r="D170" s="22">
        <v>2</v>
      </c>
      <c r="E170" s="23">
        <v>49.03</v>
      </c>
      <c r="F170" s="23">
        <f t="shared" si="32"/>
        <v>98.06</v>
      </c>
      <c r="G170" s="23">
        <v>15.88</v>
      </c>
      <c r="H170" s="23">
        <f t="shared" si="33"/>
        <v>31.76</v>
      </c>
      <c r="I170" s="23">
        <f t="shared" si="34"/>
        <v>64.91</v>
      </c>
      <c r="J170" s="24">
        <f t="shared" si="35"/>
        <v>129.82</v>
      </c>
    </row>
    <row r="171" spans="1:10" ht="27">
      <c r="A171" s="19" t="s">
        <v>325</v>
      </c>
      <c r="B171" s="20" t="s">
        <v>326</v>
      </c>
      <c r="C171" s="21" t="s">
        <v>122</v>
      </c>
      <c r="D171" s="22">
        <v>2</v>
      </c>
      <c r="E171" s="23">
        <v>284.75</v>
      </c>
      <c r="F171" s="23">
        <f t="shared" si="32"/>
        <v>569.5</v>
      </c>
      <c r="G171" s="23">
        <v>92.21</v>
      </c>
      <c r="H171" s="23">
        <f t="shared" si="33"/>
        <v>184.42</v>
      </c>
      <c r="I171" s="23">
        <f t="shared" si="34"/>
        <v>376.96</v>
      </c>
      <c r="J171" s="24">
        <f t="shared" si="35"/>
        <v>753.92</v>
      </c>
    </row>
    <row r="172" spans="1:10" ht="13.5">
      <c r="A172" s="19" t="s">
        <v>327</v>
      </c>
      <c r="B172" s="20" t="s">
        <v>328</v>
      </c>
      <c r="C172" s="21" t="s">
        <v>122</v>
      </c>
      <c r="D172" s="22">
        <v>2</v>
      </c>
      <c r="E172" s="23">
        <v>228.54</v>
      </c>
      <c r="F172" s="23">
        <f t="shared" si="32"/>
        <v>457.08</v>
      </c>
      <c r="G172" s="23">
        <v>74.01</v>
      </c>
      <c r="H172" s="23">
        <f t="shared" si="33"/>
        <v>148.02</v>
      </c>
      <c r="I172" s="23">
        <f t="shared" si="34"/>
        <v>302.55</v>
      </c>
      <c r="J172" s="24">
        <f t="shared" si="35"/>
        <v>605.1</v>
      </c>
    </row>
    <row r="173" spans="1:10" ht="13.5">
      <c r="A173" s="19" t="s">
        <v>329</v>
      </c>
      <c r="B173" s="20" t="s">
        <v>330</v>
      </c>
      <c r="C173" s="21" t="s">
        <v>122</v>
      </c>
      <c r="D173" s="22">
        <v>2</v>
      </c>
      <c r="E173" s="23">
        <v>880.11</v>
      </c>
      <c r="F173" s="23">
        <f t="shared" si="32"/>
        <v>1760.22</v>
      </c>
      <c r="G173" s="23">
        <v>285.02</v>
      </c>
      <c r="H173" s="23">
        <f t="shared" si="33"/>
        <v>570.04</v>
      </c>
      <c r="I173" s="23">
        <f t="shared" si="34"/>
        <v>1165.13</v>
      </c>
      <c r="J173" s="24">
        <f t="shared" si="35"/>
        <v>2330.26</v>
      </c>
    </row>
    <row r="174" spans="1:10" ht="13.5">
      <c r="A174" s="19" t="s">
        <v>331</v>
      </c>
      <c r="B174" s="20" t="s">
        <v>332</v>
      </c>
      <c r="C174" s="21" t="s">
        <v>122</v>
      </c>
      <c r="D174" s="22">
        <v>2</v>
      </c>
      <c r="E174" s="23">
        <v>22.04</v>
      </c>
      <c r="F174" s="23">
        <f t="shared" si="32"/>
        <v>44.08</v>
      </c>
      <c r="G174" s="23">
        <v>7.14</v>
      </c>
      <c r="H174" s="23">
        <f t="shared" si="33"/>
        <v>14.28</v>
      </c>
      <c r="I174" s="23">
        <f t="shared" si="34"/>
        <v>29.18</v>
      </c>
      <c r="J174" s="24">
        <f t="shared" si="35"/>
        <v>58.36</v>
      </c>
    </row>
    <row r="175" spans="1:10" ht="13.5">
      <c r="A175" s="19" t="s">
        <v>333</v>
      </c>
      <c r="B175" s="20" t="s">
        <v>334</v>
      </c>
      <c r="C175" s="21" t="s">
        <v>122</v>
      </c>
      <c r="D175" s="22">
        <v>2</v>
      </c>
      <c r="E175" s="23">
        <v>1594.11</v>
      </c>
      <c r="F175" s="23">
        <f t="shared" si="32"/>
        <v>3188.22</v>
      </c>
      <c r="G175" s="23">
        <v>516.24</v>
      </c>
      <c r="H175" s="23">
        <f t="shared" si="33"/>
        <v>1032.48</v>
      </c>
      <c r="I175" s="23">
        <f t="shared" si="34"/>
        <v>2110.35</v>
      </c>
      <c r="J175" s="24">
        <f t="shared" si="35"/>
        <v>4220.7</v>
      </c>
    </row>
    <row r="176" spans="1:10" ht="40.5">
      <c r="A176" s="19" t="s">
        <v>335</v>
      </c>
      <c r="B176" s="20" t="s">
        <v>336</v>
      </c>
      <c r="C176" s="21" t="s">
        <v>76</v>
      </c>
      <c r="D176" s="22">
        <v>1</v>
      </c>
      <c r="E176" s="23">
        <v>16218.14</v>
      </c>
      <c r="F176" s="23">
        <f t="shared" si="32"/>
        <v>16218.14</v>
      </c>
      <c r="G176" s="23">
        <v>5252.08</v>
      </c>
      <c r="H176" s="23">
        <f t="shared" si="33"/>
        <v>5252.08</v>
      </c>
      <c r="I176" s="23">
        <f t="shared" si="34"/>
        <v>21470.22</v>
      </c>
      <c r="J176" s="24">
        <f t="shared" si="35"/>
        <v>21470.22</v>
      </c>
    </row>
    <row r="177" spans="1:10" ht="12.75" customHeight="1">
      <c r="A177" s="18" t="s">
        <v>337</v>
      </c>
      <c r="B177" s="82" t="s">
        <v>338</v>
      </c>
      <c r="C177" s="83"/>
      <c r="D177" s="83"/>
      <c r="E177" s="83"/>
      <c r="F177" s="83"/>
      <c r="G177" s="83"/>
      <c r="H177" s="83"/>
      <c r="I177" s="83"/>
      <c r="J177" s="84"/>
    </row>
    <row r="178" spans="1:10" ht="54">
      <c r="A178" s="19" t="s">
        <v>339</v>
      </c>
      <c r="B178" s="20" t="s">
        <v>134</v>
      </c>
      <c r="C178" s="21" t="s">
        <v>35</v>
      </c>
      <c r="D178" s="22">
        <v>30</v>
      </c>
      <c r="E178" s="23">
        <v>12.13</v>
      </c>
      <c r="F178" s="23">
        <f>TRUNC(D178*E178,2)</f>
        <v>363.9</v>
      </c>
      <c r="G178" s="23">
        <v>13.36</v>
      </c>
      <c r="H178" s="23">
        <f>TRUNC(D178*G178,2)</f>
        <v>400.8</v>
      </c>
      <c r="I178" s="23">
        <f>TRUNC(E178+G178,2)</f>
        <v>25.49</v>
      </c>
      <c r="J178" s="24">
        <f>TRUNC(D178*I178,2)</f>
        <v>764.7</v>
      </c>
    </row>
    <row r="179" spans="1:10" ht="27">
      <c r="A179" s="19" t="s">
        <v>340</v>
      </c>
      <c r="B179" s="20" t="s">
        <v>167</v>
      </c>
      <c r="C179" s="21" t="s">
        <v>76</v>
      </c>
      <c r="D179" s="22">
        <v>1</v>
      </c>
      <c r="E179" s="23">
        <v>5939.34</v>
      </c>
      <c r="F179" s="23">
        <f>TRUNC(D179*E179,2)</f>
        <v>5939.34</v>
      </c>
      <c r="G179" s="23">
        <v>1923.4</v>
      </c>
      <c r="H179" s="23">
        <f>TRUNC(D179*G179,2)</f>
        <v>1923.4</v>
      </c>
      <c r="I179" s="23">
        <f>TRUNC(E179+G179,2)</f>
        <v>7862.74</v>
      </c>
      <c r="J179" s="24">
        <f>TRUNC(D179*I179,2)</f>
        <v>7862.74</v>
      </c>
    </row>
    <row r="180" spans="1:10" ht="13.5">
      <c r="A180" s="18" t="s">
        <v>341</v>
      </c>
      <c r="B180" s="82" t="s">
        <v>342</v>
      </c>
      <c r="C180" s="83"/>
      <c r="D180" s="83"/>
      <c r="E180" s="83"/>
      <c r="F180" s="83"/>
      <c r="G180" s="83"/>
      <c r="H180" s="83"/>
      <c r="I180" s="83"/>
      <c r="J180" s="84"/>
    </row>
    <row r="181" spans="1:10" ht="13.5">
      <c r="A181" s="18" t="s">
        <v>343</v>
      </c>
      <c r="B181" s="82" t="s">
        <v>344</v>
      </c>
      <c r="C181" s="83"/>
      <c r="D181" s="83"/>
      <c r="E181" s="83"/>
      <c r="F181" s="83"/>
      <c r="G181" s="83"/>
      <c r="H181" s="83"/>
      <c r="I181" s="83"/>
      <c r="J181" s="84"/>
    </row>
    <row r="182" spans="1:10" ht="54">
      <c r="A182" s="19" t="s">
        <v>345</v>
      </c>
      <c r="B182" s="20" t="s">
        <v>346</v>
      </c>
      <c r="C182" s="21" t="s">
        <v>35</v>
      </c>
      <c r="D182" s="22">
        <v>440</v>
      </c>
      <c r="E182" s="23">
        <v>47.99</v>
      </c>
      <c r="F182" s="23">
        <f aca="true" t="shared" si="36" ref="F182:F189">TRUNC(D182*E182,2)</f>
        <v>21115.6</v>
      </c>
      <c r="G182" s="23">
        <v>33.77</v>
      </c>
      <c r="H182" s="23">
        <f aca="true" t="shared" si="37" ref="H182:H189">TRUNC(D182*G182,2)</f>
        <v>14858.8</v>
      </c>
      <c r="I182" s="23">
        <f aca="true" t="shared" si="38" ref="I182:I189">TRUNC(E182+G182,2)</f>
        <v>81.76</v>
      </c>
      <c r="J182" s="24">
        <f aca="true" t="shared" si="39" ref="J182:J189">TRUNC(D182*I182,2)</f>
        <v>35974.4</v>
      </c>
    </row>
    <row r="183" spans="1:10" ht="67.5">
      <c r="A183" s="19" t="s">
        <v>347</v>
      </c>
      <c r="B183" s="20" t="s">
        <v>348</v>
      </c>
      <c r="C183" s="21" t="s">
        <v>35</v>
      </c>
      <c r="D183" s="22">
        <v>55</v>
      </c>
      <c r="E183" s="23">
        <v>21.91</v>
      </c>
      <c r="F183" s="23">
        <f t="shared" si="36"/>
        <v>1205.05</v>
      </c>
      <c r="G183" s="23">
        <v>15.42</v>
      </c>
      <c r="H183" s="23">
        <f t="shared" si="37"/>
        <v>848.1</v>
      </c>
      <c r="I183" s="23">
        <f t="shared" si="38"/>
        <v>37.33</v>
      </c>
      <c r="J183" s="24">
        <f t="shared" si="39"/>
        <v>2053.15</v>
      </c>
    </row>
    <row r="184" spans="1:10" ht="27">
      <c r="A184" s="19" t="s">
        <v>349</v>
      </c>
      <c r="B184" s="20" t="s">
        <v>350</v>
      </c>
      <c r="C184" s="21" t="s">
        <v>95</v>
      </c>
      <c r="D184" s="22">
        <v>56</v>
      </c>
      <c r="E184" s="23">
        <v>133.71</v>
      </c>
      <c r="F184" s="23">
        <f t="shared" si="36"/>
        <v>7487.76</v>
      </c>
      <c r="G184" s="23">
        <v>94.09</v>
      </c>
      <c r="H184" s="23">
        <f t="shared" si="37"/>
        <v>5269.04</v>
      </c>
      <c r="I184" s="23">
        <f t="shared" si="38"/>
        <v>227.8</v>
      </c>
      <c r="J184" s="24">
        <f t="shared" si="39"/>
        <v>12756.8</v>
      </c>
    </row>
    <row r="185" spans="1:10" ht="27">
      <c r="A185" s="19" t="s">
        <v>351</v>
      </c>
      <c r="B185" s="20" t="s">
        <v>352</v>
      </c>
      <c r="C185" s="21" t="s">
        <v>95</v>
      </c>
      <c r="D185" s="22">
        <v>14</v>
      </c>
      <c r="E185" s="23">
        <v>33.3</v>
      </c>
      <c r="F185" s="23">
        <f t="shared" si="36"/>
        <v>466.2</v>
      </c>
      <c r="G185" s="23">
        <v>23.44</v>
      </c>
      <c r="H185" s="23">
        <f t="shared" si="37"/>
        <v>328.16</v>
      </c>
      <c r="I185" s="23">
        <f t="shared" si="38"/>
        <v>56.74</v>
      </c>
      <c r="J185" s="24">
        <f t="shared" si="39"/>
        <v>794.36</v>
      </c>
    </row>
    <row r="186" spans="1:10" ht="40.5">
      <c r="A186" s="19" t="s">
        <v>353</v>
      </c>
      <c r="B186" s="20" t="s">
        <v>354</v>
      </c>
      <c r="C186" s="21" t="s">
        <v>95</v>
      </c>
      <c r="D186" s="22">
        <v>4</v>
      </c>
      <c r="E186" s="23">
        <v>1567.07</v>
      </c>
      <c r="F186" s="23">
        <f t="shared" si="36"/>
        <v>6268.28</v>
      </c>
      <c r="G186" s="23">
        <v>1102.74</v>
      </c>
      <c r="H186" s="23">
        <f t="shared" si="37"/>
        <v>4410.96</v>
      </c>
      <c r="I186" s="23">
        <f t="shared" si="38"/>
        <v>2669.81</v>
      </c>
      <c r="J186" s="24">
        <f t="shared" si="39"/>
        <v>10679.24</v>
      </c>
    </row>
    <row r="187" spans="1:10" ht="12.75" customHeight="1">
      <c r="A187" s="19" t="s">
        <v>355</v>
      </c>
      <c r="B187" s="20" t="s">
        <v>356</v>
      </c>
      <c r="C187" s="21" t="s">
        <v>95</v>
      </c>
      <c r="D187" s="22">
        <v>8</v>
      </c>
      <c r="E187" s="23">
        <v>1567.07</v>
      </c>
      <c r="F187" s="23">
        <f t="shared" si="36"/>
        <v>12536.56</v>
      </c>
      <c r="G187" s="23">
        <v>1102.74</v>
      </c>
      <c r="H187" s="23">
        <f t="shared" si="37"/>
        <v>8821.92</v>
      </c>
      <c r="I187" s="23">
        <f t="shared" si="38"/>
        <v>2669.81</v>
      </c>
      <c r="J187" s="24">
        <f t="shared" si="39"/>
        <v>21358.48</v>
      </c>
    </row>
    <row r="188" spans="1:10" ht="27">
      <c r="A188" s="19" t="s">
        <v>357</v>
      </c>
      <c r="B188" s="20" t="s">
        <v>358</v>
      </c>
      <c r="C188" s="21" t="s">
        <v>35</v>
      </c>
      <c r="D188" s="22">
        <v>20</v>
      </c>
      <c r="E188" s="23">
        <v>45</v>
      </c>
      <c r="F188" s="23">
        <f t="shared" si="36"/>
        <v>900</v>
      </c>
      <c r="G188" s="23">
        <v>15</v>
      </c>
      <c r="H188" s="23">
        <f t="shared" si="37"/>
        <v>300</v>
      </c>
      <c r="I188" s="23">
        <f t="shared" si="38"/>
        <v>60</v>
      </c>
      <c r="J188" s="24">
        <f t="shared" si="39"/>
        <v>1200</v>
      </c>
    </row>
    <row r="189" spans="1:10" ht="40.5">
      <c r="A189" s="19" t="s">
        <v>359</v>
      </c>
      <c r="B189" s="20" t="s">
        <v>360</v>
      </c>
      <c r="C189" s="21" t="s">
        <v>122</v>
      </c>
      <c r="D189" s="22">
        <v>4</v>
      </c>
      <c r="E189" s="23">
        <v>81.43</v>
      </c>
      <c r="F189" s="23">
        <f t="shared" si="36"/>
        <v>325.72</v>
      </c>
      <c r="G189" s="23">
        <v>12.2</v>
      </c>
      <c r="H189" s="23">
        <f t="shared" si="37"/>
        <v>48.8</v>
      </c>
      <c r="I189" s="23">
        <f t="shared" si="38"/>
        <v>93.63</v>
      </c>
      <c r="J189" s="24">
        <f t="shared" si="39"/>
        <v>374.52</v>
      </c>
    </row>
    <row r="190" spans="1:10" ht="13.5">
      <c r="A190" s="18" t="s">
        <v>361</v>
      </c>
      <c r="B190" s="82" t="s">
        <v>362</v>
      </c>
      <c r="C190" s="83"/>
      <c r="D190" s="83"/>
      <c r="E190" s="83"/>
      <c r="F190" s="83"/>
      <c r="G190" s="83"/>
      <c r="H190" s="83"/>
      <c r="I190" s="83"/>
      <c r="J190" s="84"/>
    </row>
    <row r="191" spans="1:10" ht="40.5">
      <c r="A191" s="19" t="s">
        <v>363</v>
      </c>
      <c r="B191" s="20" t="s">
        <v>364</v>
      </c>
      <c r="C191" s="21" t="s">
        <v>122</v>
      </c>
      <c r="D191" s="22">
        <v>17</v>
      </c>
      <c r="E191" s="23">
        <v>166.69</v>
      </c>
      <c r="F191" s="23">
        <f aca="true" t="shared" si="40" ref="F191:F196">TRUNC(D191*E191,2)</f>
        <v>2833.73</v>
      </c>
      <c r="G191" s="23">
        <v>117.3</v>
      </c>
      <c r="H191" s="23">
        <f aca="true" t="shared" si="41" ref="H191:H196">TRUNC(D191*G191,2)</f>
        <v>1994.1</v>
      </c>
      <c r="I191" s="23">
        <f aca="true" t="shared" si="42" ref="I191:I196">TRUNC(E191+G191,2)</f>
        <v>283.99</v>
      </c>
      <c r="J191" s="24">
        <f aca="true" t="shared" si="43" ref="J191:J196">TRUNC(D191*I191,2)</f>
        <v>4827.83</v>
      </c>
    </row>
    <row r="192" spans="1:10" ht="38.25" customHeight="1">
      <c r="A192" s="19" t="s">
        <v>365</v>
      </c>
      <c r="B192" s="20" t="s">
        <v>366</v>
      </c>
      <c r="C192" s="21" t="s">
        <v>122</v>
      </c>
      <c r="D192" s="22">
        <v>6</v>
      </c>
      <c r="E192" s="23">
        <v>98.72</v>
      </c>
      <c r="F192" s="23">
        <f t="shared" si="40"/>
        <v>592.32</v>
      </c>
      <c r="G192" s="23">
        <v>69.47</v>
      </c>
      <c r="H192" s="23">
        <f t="shared" si="41"/>
        <v>416.82</v>
      </c>
      <c r="I192" s="23">
        <f t="shared" si="42"/>
        <v>168.19</v>
      </c>
      <c r="J192" s="24">
        <f t="shared" si="43"/>
        <v>1009.14</v>
      </c>
    </row>
    <row r="193" spans="1:10" ht="38.25" customHeight="1">
      <c r="A193" s="19" t="s">
        <v>367</v>
      </c>
      <c r="B193" s="20" t="s">
        <v>368</v>
      </c>
      <c r="C193" s="21" t="s">
        <v>122</v>
      </c>
      <c r="D193" s="22">
        <v>6</v>
      </c>
      <c r="E193" s="23">
        <v>102</v>
      </c>
      <c r="F193" s="23">
        <f t="shared" si="40"/>
        <v>612</v>
      </c>
      <c r="G193" s="23">
        <v>71.78</v>
      </c>
      <c r="H193" s="23">
        <f t="shared" si="41"/>
        <v>430.68</v>
      </c>
      <c r="I193" s="23">
        <f t="shared" si="42"/>
        <v>173.78</v>
      </c>
      <c r="J193" s="24">
        <f t="shared" si="43"/>
        <v>1042.68</v>
      </c>
    </row>
    <row r="194" spans="1:10" ht="40.5">
      <c r="A194" s="19" t="s">
        <v>369</v>
      </c>
      <c r="B194" s="20" t="s">
        <v>370</v>
      </c>
      <c r="C194" s="21" t="s">
        <v>122</v>
      </c>
      <c r="D194" s="22">
        <v>20</v>
      </c>
      <c r="E194" s="23">
        <v>123.43</v>
      </c>
      <c r="F194" s="23">
        <f t="shared" si="40"/>
        <v>2468.6</v>
      </c>
      <c r="G194" s="23">
        <v>86.86</v>
      </c>
      <c r="H194" s="23">
        <f t="shared" si="41"/>
        <v>1737.2</v>
      </c>
      <c r="I194" s="23">
        <f t="shared" si="42"/>
        <v>210.29</v>
      </c>
      <c r="J194" s="24">
        <f t="shared" si="43"/>
        <v>4205.8</v>
      </c>
    </row>
    <row r="195" spans="1:10" ht="38.25" customHeight="1">
      <c r="A195" s="19" t="s">
        <v>371</v>
      </c>
      <c r="B195" s="20" t="s">
        <v>372</v>
      </c>
      <c r="C195" s="21" t="s">
        <v>122</v>
      </c>
      <c r="D195" s="22">
        <v>6</v>
      </c>
      <c r="E195" s="23">
        <v>61.9</v>
      </c>
      <c r="F195" s="23">
        <f t="shared" si="40"/>
        <v>371.4</v>
      </c>
      <c r="G195" s="23">
        <v>43.56</v>
      </c>
      <c r="H195" s="23">
        <f t="shared" si="41"/>
        <v>261.36</v>
      </c>
      <c r="I195" s="23">
        <f t="shared" si="42"/>
        <v>105.46</v>
      </c>
      <c r="J195" s="24">
        <f t="shared" si="43"/>
        <v>632.76</v>
      </c>
    </row>
    <row r="196" spans="1:10" ht="40.5">
      <c r="A196" s="19" t="s">
        <v>373</v>
      </c>
      <c r="B196" s="20" t="s">
        <v>374</v>
      </c>
      <c r="C196" s="21" t="s">
        <v>122</v>
      </c>
      <c r="D196" s="22">
        <v>3</v>
      </c>
      <c r="E196" s="23">
        <v>93.5</v>
      </c>
      <c r="F196" s="23">
        <f t="shared" si="40"/>
        <v>280.5</v>
      </c>
      <c r="G196" s="23">
        <v>65.79</v>
      </c>
      <c r="H196" s="23">
        <f t="shared" si="41"/>
        <v>197.37</v>
      </c>
      <c r="I196" s="23">
        <f t="shared" si="42"/>
        <v>159.29</v>
      </c>
      <c r="J196" s="24">
        <f t="shared" si="43"/>
        <v>477.87</v>
      </c>
    </row>
    <row r="197" spans="1:10" ht="13.5">
      <c r="A197" s="18" t="s">
        <v>375</v>
      </c>
      <c r="B197" s="82" t="s">
        <v>376</v>
      </c>
      <c r="C197" s="83"/>
      <c r="D197" s="83"/>
      <c r="E197" s="83"/>
      <c r="F197" s="83"/>
      <c r="G197" s="83"/>
      <c r="H197" s="83"/>
      <c r="I197" s="83"/>
      <c r="J197" s="84"/>
    </row>
    <row r="198" spans="1:10" ht="40.5">
      <c r="A198" s="19" t="s">
        <v>377</v>
      </c>
      <c r="B198" s="20" t="s">
        <v>378</v>
      </c>
      <c r="C198" s="21" t="s">
        <v>122</v>
      </c>
      <c r="D198" s="22">
        <v>10</v>
      </c>
      <c r="E198" s="23">
        <v>173.08</v>
      </c>
      <c r="F198" s="23">
        <f aca="true" t="shared" si="44" ref="F198:F204">TRUNC(D198*E198,2)</f>
        <v>1730.8</v>
      </c>
      <c r="G198" s="23">
        <v>121.79</v>
      </c>
      <c r="H198" s="23">
        <f aca="true" t="shared" si="45" ref="H198:H204">TRUNC(D198*G198,2)</f>
        <v>1217.9</v>
      </c>
      <c r="I198" s="23">
        <f aca="true" t="shared" si="46" ref="I198:I204">TRUNC(E198+G198,2)</f>
        <v>294.87</v>
      </c>
      <c r="J198" s="24">
        <f aca="true" t="shared" si="47" ref="J198:J204">TRUNC(D198*I198,2)</f>
        <v>2948.7</v>
      </c>
    </row>
    <row r="199" spans="1:10" ht="38.25" customHeight="1">
      <c r="A199" s="19" t="s">
        <v>379</v>
      </c>
      <c r="B199" s="20" t="s">
        <v>380</v>
      </c>
      <c r="C199" s="21" t="s">
        <v>122</v>
      </c>
      <c r="D199" s="22">
        <v>1</v>
      </c>
      <c r="E199" s="23">
        <v>74.16</v>
      </c>
      <c r="F199" s="23">
        <f t="shared" si="44"/>
        <v>74.16</v>
      </c>
      <c r="G199" s="23">
        <v>52.18</v>
      </c>
      <c r="H199" s="23">
        <f t="shared" si="45"/>
        <v>52.18</v>
      </c>
      <c r="I199" s="23">
        <f t="shared" si="46"/>
        <v>126.34</v>
      </c>
      <c r="J199" s="24">
        <f t="shared" si="47"/>
        <v>126.34</v>
      </c>
    </row>
    <row r="200" spans="1:10" ht="40.5">
      <c r="A200" s="19" t="s">
        <v>381</v>
      </c>
      <c r="B200" s="20" t="s">
        <v>382</v>
      </c>
      <c r="C200" s="21" t="s">
        <v>35</v>
      </c>
      <c r="D200" s="22">
        <v>4</v>
      </c>
      <c r="E200" s="23">
        <v>111.92</v>
      </c>
      <c r="F200" s="23">
        <f t="shared" si="44"/>
        <v>447.68</v>
      </c>
      <c r="G200" s="23">
        <v>78.76</v>
      </c>
      <c r="H200" s="23">
        <f t="shared" si="45"/>
        <v>315.04</v>
      </c>
      <c r="I200" s="23">
        <f t="shared" si="46"/>
        <v>190.68</v>
      </c>
      <c r="J200" s="24">
        <f t="shared" si="47"/>
        <v>762.72</v>
      </c>
    </row>
    <row r="201" spans="1:10" ht="38.25" customHeight="1">
      <c r="A201" s="19" t="s">
        <v>383</v>
      </c>
      <c r="B201" s="20" t="s">
        <v>384</v>
      </c>
      <c r="C201" s="21" t="s">
        <v>122</v>
      </c>
      <c r="D201" s="22">
        <v>1</v>
      </c>
      <c r="E201" s="23">
        <v>40.11</v>
      </c>
      <c r="F201" s="23">
        <f t="shared" si="44"/>
        <v>40.11</v>
      </c>
      <c r="G201" s="23">
        <v>28.23</v>
      </c>
      <c r="H201" s="23">
        <f t="shared" si="45"/>
        <v>28.23</v>
      </c>
      <c r="I201" s="23">
        <f t="shared" si="46"/>
        <v>68.34</v>
      </c>
      <c r="J201" s="24">
        <f t="shared" si="47"/>
        <v>68.34</v>
      </c>
    </row>
    <row r="202" spans="1:10" ht="38.25" customHeight="1">
      <c r="A202" s="19" t="s">
        <v>385</v>
      </c>
      <c r="B202" s="20" t="s">
        <v>370</v>
      </c>
      <c r="C202" s="21" t="s">
        <v>35</v>
      </c>
      <c r="D202" s="22">
        <v>4</v>
      </c>
      <c r="E202" s="23">
        <v>123.43</v>
      </c>
      <c r="F202" s="23">
        <f t="shared" si="44"/>
        <v>493.72</v>
      </c>
      <c r="G202" s="23">
        <v>86.86</v>
      </c>
      <c r="H202" s="23">
        <f t="shared" si="45"/>
        <v>347.44</v>
      </c>
      <c r="I202" s="23">
        <f t="shared" si="46"/>
        <v>210.29</v>
      </c>
      <c r="J202" s="24">
        <f t="shared" si="47"/>
        <v>841.16</v>
      </c>
    </row>
    <row r="203" spans="1:10" ht="38.25" customHeight="1">
      <c r="A203" s="19" t="s">
        <v>386</v>
      </c>
      <c r="B203" s="20" t="s">
        <v>372</v>
      </c>
      <c r="C203" s="21" t="s">
        <v>122</v>
      </c>
      <c r="D203" s="22">
        <v>1</v>
      </c>
      <c r="E203" s="23">
        <v>61.9</v>
      </c>
      <c r="F203" s="23">
        <f t="shared" si="44"/>
        <v>61.9</v>
      </c>
      <c r="G203" s="23">
        <v>43.56</v>
      </c>
      <c r="H203" s="23">
        <f t="shared" si="45"/>
        <v>43.56</v>
      </c>
      <c r="I203" s="23">
        <f t="shared" si="46"/>
        <v>105.46</v>
      </c>
      <c r="J203" s="24">
        <f t="shared" si="47"/>
        <v>105.46</v>
      </c>
    </row>
    <row r="204" spans="1:10" ht="40.5">
      <c r="A204" s="19" t="s">
        <v>387</v>
      </c>
      <c r="B204" s="20" t="s">
        <v>388</v>
      </c>
      <c r="C204" s="21" t="s">
        <v>122</v>
      </c>
      <c r="D204" s="22">
        <v>2</v>
      </c>
      <c r="E204" s="23">
        <v>60.76</v>
      </c>
      <c r="F204" s="23">
        <f t="shared" si="44"/>
        <v>121.52</v>
      </c>
      <c r="G204" s="23">
        <v>42.76</v>
      </c>
      <c r="H204" s="23">
        <f t="shared" si="45"/>
        <v>85.52</v>
      </c>
      <c r="I204" s="23">
        <f t="shared" si="46"/>
        <v>103.52</v>
      </c>
      <c r="J204" s="24">
        <f t="shared" si="47"/>
        <v>207.04</v>
      </c>
    </row>
    <row r="205" spans="1:10" ht="38.25" customHeight="1">
      <c r="A205" s="18" t="s">
        <v>389</v>
      </c>
      <c r="B205" s="82" t="s">
        <v>390</v>
      </c>
      <c r="C205" s="83"/>
      <c r="D205" s="83"/>
      <c r="E205" s="83"/>
      <c r="F205" s="83"/>
      <c r="G205" s="83"/>
      <c r="H205" s="83"/>
      <c r="I205" s="83"/>
      <c r="J205" s="84"/>
    </row>
    <row r="206" spans="1:10" ht="27">
      <c r="A206" s="19" t="s">
        <v>391</v>
      </c>
      <c r="B206" s="20" t="s">
        <v>392</v>
      </c>
      <c r="C206" s="21" t="s">
        <v>122</v>
      </c>
      <c r="D206" s="22">
        <v>65</v>
      </c>
      <c r="E206" s="23">
        <v>325.4</v>
      </c>
      <c r="F206" s="23">
        <f>TRUNC(D206*E206,2)</f>
        <v>21151</v>
      </c>
      <c r="G206" s="23">
        <v>228.98</v>
      </c>
      <c r="H206" s="23">
        <f>TRUNC(D206*G206,2)</f>
        <v>14883.7</v>
      </c>
      <c r="I206" s="23">
        <f>TRUNC(E206+G206,2)</f>
        <v>554.38</v>
      </c>
      <c r="J206" s="24">
        <f>TRUNC(D206*I206,2)</f>
        <v>36034.7</v>
      </c>
    </row>
    <row r="207" spans="1:10" ht="27">
      <c r="A207" s="19" t="s">
        <v>393</v>
      </c>
      <c r="B207" s="20" t="s">
        <v>394</v>
      </c>
      <c r="C207" s="21" t="s">
        <v>95</v>
      </c>
      <c r="D207" s="22">
        <v>3</v>
      </c>
      <c r="E207" s="23">
        <v>58.01</v>
      </c>
      <c r="F207" s="23">
        <f>TRUNC(D207*E207,2)</f>
        <v>174.03</v>
      </c>
      <c r="G207" s="23">
        <v>40.82</v>
      </c>
      <c r="H207" s="23">
        <f>TRUNC(D207*G207,2)</f>
        <v>122.46</v>
      </c>
      <c r="I207" s="23">
        <f>TRUNC(E207+G207,2)</f>
        <v>98.83</v>
      </c>
      <c r="J207" s="24">
        <f>TRUNC(D207*I207,2)</f>
        <v>296.49</v>
      </c>
    </row>
    <row r="208" spans="1:10" ht="40.5">
      <c r="A208" s="19" t="s">
        <v>395</v>
      </c>
      <c r="B208" s="20" t="s">
        <v>396</v>
      </c>
      <c r="C208" s="21" t="s">
        <v>95</v>
      </c>
      <c r="D208" s="22">
        <v>62</v>
      </c>
      <c r="E208" s="23">
        <v>84.11</v>
      </c>
      <c r="F208" s="23">
        <f>TRUNC(D208*E208,2)</f>
        <v>5214.82</v>
      </c>
      <c r="G208" s="23">
        <v>59.19</v>
      </c>
      <c r="H208" s="23">
        <f>TRUNC(D208*G208,2)</f>
        <v>3669.78</v>
      </c>
      <c r="I208" s="23">
        <f>TRUNC(E208+G208,2)</f>
        <v>143.3</v>
      </c>
      <c r="J208" s="24">
        <f>TRUNC(D208*I208,2)</f>
        <v>8884.6</v>
      </c>
    </row>
    <row r="209" spans="1:10" ht="38.25" customHeight="1">
      <c r="A209" s="19" t="s">
        <v>397</v>
      </c>
      <c r="B209" s="20" t="s">
        <v>398</v>
      </c>
      <c r="C209" s="21" t="s">
        <v>95</v>
      </c>
      <c r="D209" s="22">
        <v>30</v>
      </c>
      <c r="E209" s="23">
        <v>89.33</v>
      </c>
      <c r="F209" s="23">
        <f>TRUNC(D209*E209,2)</f>
        <v>2679.9</v>
      </c>
      <c r="G209" s="23">
        <v>62.86</v>
      </c>
      <c r="H209" s="23">
        <f>TRUNC(D209*G209,2)</f>
        <v>1885.8</v>
      </c>
      <c r="I209" s="23">
        <f>TRUNC(E209+G209,2)</f>
        <v>152.19</v>
      </c>
      <c r="J209" s="24">
        <f>TRUNC(D209*I209,2)</f>
        <v>4565.7</v>
      </c>
    </row>
    <row r="210" spans="1:10" ht="13.5">
      <c r="A210" s="18" t="s">
        <v>399</v>
      </c>
      <c r="B210" s="82" t="s">
        <v>400</v>
      </c>
      <c r="C210" s="83"/>
      <c r="D210" s="83"/>
      <c r="E210" s="83"/>
      <c r="F210" s="83"/>
      <c r="G210" s="83"/>
      <c r="H210" s="83"/>
      <c r="I210" s="83"/>
      <c r="J210" s="84"/>
    </row>
    <row r="211" spans="1:10" ht="38.25" customHeight="1">
      <c r="A211" s="19" t="s">
        <v>401</v>
      </c>
      <c r="B211" s="20" t="s">
        <v>402</v>
      </c>
      <c r="C211" s="21" t="s">
        <v>122</v>
      </c>
      <c r="D211" s="22">
        <v>18</v>
      </c>
      <c r="E211" s="23">
        <v>118.33</v>
      </c>
      <c r="F211" s="23">
        <f aca="true" t="shared" si="48" ref="F211:F216">TRUNC(D211*E211,2)</f>
        <v>2129.94</v>
      </c>
      <c r="G211" s="23">
        <v>0</v>
      </c>
      <c r="H211" s="23">
        <f aca="true" t="shared" si="49" ref="H211:H216">TRUNC(D211*G211,2)</f>
        <v>0</v>
      </c>
      <c r="I211" s="23">
        <f aca="true" t="shared" si="50" ref="I211:I216">TRUNC(E211+G211,2)</f>
        <v>118.33</v>
      </c>
      <c r="J211" s="24">
        <f aca="true" t="shared" si="51" ref="J211:J216">TRUNC(D211*I211,2)</f>
        <v>2129.94</v>
      </c>
    </row>
    <row r="212" spans="1:10" ht="27">
      <c r="A212" s="19" t="s">
        <v>403</v>
      </c>
      <c r="B212" s="20" t="s">
        <v>404</v>
      </c>
      <c r="C212" s="21" t="s">
        <v>122</v>
      </c>
      <c r="D212" s="22">
        <v>10</v>
      </c>
      <c r="E212" s="23">
        <v>11.39</v>
      </c>
      <c r="F212" s="23">
        <f t="shared" si="48"/>
        <v>113.9</v>
      </c>
      <c r="G212" s="23">
        <v>8.01</v>
      </c>
      <c r="H212" s="23">
        <f t="shared" si="49"/>
        <v>80.1</v>
      </c>
      <c r="I212" s="23">
        <f t="shared" si="50"/>
        <v>19.4</v>
      </c>
      <c r="J212" s="24">
        <f t="shared" si="51"/>
        <v>194</v>
      </c>
    </row>
    <row r="213" spans="1:10" ht="38.25" customHeight="1">
      <c r="A213" s="19" t="s">
        <v>405</v>
      </c>
      <c r="B213" s="20" t="s">
        <v>406</v>
      </c>
      <c r="C213" s="21" t="s">
        <v>122</v>
      </c>
      <c r="D213" s="22">
        <v>10</v>
      </c>
      <c r="E213" s="23">
        <v>17.95</v>
      </c>
      <c r="F213" s="23">
        <f t="shared" si="48"/>
        <v>179.5</v>
      </c>
      <c r="G213" s="23">
        <v>12.63</v>
      </c>
      <c r="H213" s="23">
        <f t="shared" si="49"/>
        <v>126.3</v>
      </c>
      <c r="I213" s="23">
        <f t="shared" si="50"/>
        <v>30.58</v>
      </c>
      <c r="J213" s="24">
        <f t="shared" si="51"/>
        <v>305.8</v>
      </c>
    </row>
    <row r="214" spans="1:10" ht="40.5">
      <c r="A214" s="19" t="s">
        <v>407</v>
      </c>
      <c r="B214" s="20" t="s">
        <v>408</v>
      </c>
      <c r="C214" s="21" t="s">
        <v>122</v>
      </c>
      <c r="D214" s="22">
        <v>30</v>
      </c>
      <c r="E214" s="23">
        <v>55.71</v>
      </c>
      <c r="F214" s="23">
        <f t="shared" si="48"/>
        <v>1671.3</v>
      </c>
      <c r="G214" s="23">
        <v>39.2</v>
      </c>
      <c r="H214" s="23">
        <f t="shared" si="49"/>
        <v>1176</v>
      </c>
      <c r="I214" s="23">
        <f t="shared" si="50"/>
        <v>94.91</v>
      </c>
      <c r="J214" s="24">
        <f t="shared" si="51"/>
        <v>2847.3</v>
      </c>
    </row>
    <row r="215" spans="1:10" ht="40.5">
      <c r="A215" s="19" t="s">
        <v>409</v>
      </c>
      <c r="B215" s="20" t="s">
        <v>410</v>
      </c>
      <c r="C215" s="21" t="s">
        <v>122</v>
      </c>
      <c r="D215" s="22">
        <v>20</v>
      </c>
      <c r="E215" s="23">
        <v>76.26</v>
      </c>
      <c r="F215" s="23">
        <f t="shared" si="48"/>
        <v>1525.2</v>
      </c>
      <c r="G215" s="23">
        <v>53.67</v>
      </c>
      <c r="H215" s="23">
        <f t="shared" si="49"/>
        <v>1073.4</v>
      </c>
      <c r="I215" s="23">
        <f t="shared" si="50"/>
        <v>129.93</v>
      </c>
      <c r="J215" s="24">
        <f t="shared" si="51"/>
        <v>2598.6</v>
      </c>
    </row>
    <row r="216" spans="1:10" ht="40.5">
      <c r="A216" s="19" t="s">
        <v>411</v>
      </c>
      <c r="B216" s="20" t="s">
        <v>412</v>
      </c>
      <c r="C216" s="21" t="s">
        <v>95</v>
      </c>
      <c r="D216" s="22">
        <v>45</v>
      </c>
      <c r="E216" s="23">
        <v>21.67</v>
      </c>
      <c r="F216" s="23">
        <f t="shared" si="48"/>
        <v>975.15</v>
      </c>
      <c r="G216" s="23">
        <v>15.25</v>
      </c>
      <c r="H216" s="23">
        <f t="shared" si="49"/>
        <v>686.25</v>
      </c>
      <c r="I216" s="23">
        <f t="shared" si="50"/>
        <v>36.92</v>
      </c>
      <c r="J216" s="24">
        <f t="shared" si="51"/>
        <v>1661.4</v>
      </c>
    </row>
    <row r="217" spans="1:10" ht="13.5">
      <c r="A217" s="18" t="s">
        <v>413</v>
      </c>
      <c r="B217" s="82" t="s">
        <v>414</v>
      </c>
      <c r="C217" s="83"/>
      <c r="D217" s="83"/>
      <c r="E217" s="83"/>
      <c r="F217" s="83"/>
      <c r="G217" s="83"/>
      <c r="H217" s="83"/>
      <c r="I217" s="83"/>
      <c r="J217" s="84"/>
    </row>
    <row r="218" spans="1:10" ht="40.5">
      <c r="A218" s="19" t="s">
        <v>415</v>
      </c>
      <c r="B218" s="20" t="s">
        <v>416</v>
      </c>
      <c r="C218" s="21" t="s">
        <v>122</v>
      </c>
      <c r="D218" s="22">
        <v>20</v>
      </c>
      <c r="E218" s="23">
        <v>35.53</v>
      </c>
      <c r="F218" s="23">
        <f aca="true" t="shared" si="52" ref="F218:F223">TRUNC(D218*E218,2)</f>
        <v>710.6</v>
      </c>
      <c r="G218" s="23">
        <v>25</v>
      </c>
      <c r="H218" s="23">
        <f aca="true" t="shared" si="53" ref="H218:H223">TRUNC(D218*G218,2)</f>
        <v>500</v>
      </c>
      <c r="I218" s="23">
        <f aca="true" t="shared" si="54" ref="I218:I223">TRUNC(E218+G218,2)</f>
        <v>60.53</v>
      </c>
      <c r="J218" s="24">
        <f aca="true" t="shared" si="55" ref="J218:J223">TRUNC(D218*I218,2)</f>
        <v>1210.6</v>
      </c>
    </row>
    <row r="219" spans="1:10" ht="40.5">
      <c r="A219" s="19" t="s">
        <v>417</v>
      </c>
      <c r="B219" s="20" t="s">
        <v>418</v>
      </c>
      <c r="C219" s="21" t="s">
        <v>95</v>
      </c>
      <c r="D219" s="22">
        <v>8</v>
      </c>
      <c r="E219" s="23">
        <v>17.58</v>
      </c>
      <c r="F219" s="23">
        <f t="shared" si="52"/>
        <v>140.64</v>
      </c>
      <c r="G219" s="23">
        <v>12.37</v>
      </c>
      <c r="H219" s="23">
        <f t="shared" si="53"/>
        <v>98.96</v>
      </c>
      <c r="I219" s="23">
        <f t="shared" si="54"/>
        <v>29.95</v>
      </c>
      <c r="J219" s="24">
        <f t="shared" si="55"/>
        <v>239.6</v>
      </c>
    </row>
    <row r="220" spans="1:10" ht="25.5" customHeight="1">
      <c r="A220" s="19" t="s">
        <v>419</v>
      </c>
      <c r="B220" s="20" t="s">
        <v>420</v>
      </c>
      <c r="C220" s="21" t="s">
        <v>95</v>
      </c>
      <c r="D220" s="22">
        <v>3</v>
      </c>
      <c r="E220" s="23">
        <v>27.67</v>
      </c>
      <c r="F220" s="23">
        <f t="shared" si="52"/>
        <v>83.01</v>
      </c>
      <c r="G220" s="23">
        <v>14.16</v>
      </c>
      <c r="H220" s="23">
        <f t="shared" si="53"/>
        <v>42.48</v>
      </c>
      <c r="I220" s="23">
        <f t="shared" si="54"/>
        <v>41.83</v>
      </c>
      <c r="J220" s="24">
        <f t="shared" si="55"/>
        <v>125.49</v>
      </c>
    </row>
    <row r="221" spans="1:10" ht="40.5">
      <c r="A221" s="19" t="s">
        <v>421</v>
      </c>
      <c r="B221" s="20" t="s">
        <v>422</v>
      </c>
      <c r="C221" s="21" t="s">
        <v>95</v>
      </c>
      <c r="D221" s="22">
        <v>3</v>
      </c>
      <c r="E221" s="23">
        <v>18.94</v>
      </c>
      <c r="F221" s="23">
        <f t="shared" si="52"/>
        <v>56.82</v>
      </c>
      <c r="G221" s="23">
        <v>13.33</v>
      </c>
      <c r="H221" s="23">
        <f t="shared" si="53"/>
        <v>39.99</v>
      </c>
      <c r="I221" s="23">
        <f t="shared" si="54"/>
        <v>32.27</v>
      </c>
      <c r="J221" s="24">
        <f t="shared" si="55"/>
        <v>96.81</v>
      </c>
    </row>
    <row r="222" spans="1:10" ht="67.5">
      <c r="A222" s="19" t="s">
        <v>423</v>
      </c>
      <c r="B222" s="20" t="s">
        <v>424</v>
      </c>
      <c r="C222" s="21" t="s">
        <v>122</v>
      </c>
      <c r="D222" s="22">
        <v>4</v>
      </c>
      <c r="E222" s="23">
        <v>693.3</v>
      </c>
      <c r="F222" s="23">
        <f t="shared" si="52"/>
        <v>2773.2</v>
      </c>
      <c r="G222" s="23">
        <v>487.87</v>
      </c>
      <c r="H222" s="23">
        <f t="shared" si="53"/>
        <v>1951.48</v>
      </c>
      <c r="I222" s="23">
        <f t="shared" si="54"/>
        <v>1181.17</v>
      </c>
      <c r="J222" s="24">
        <f t="shared" si="55"/>
        <v>4724.68</v>
      </c>
    </row>
    <row r="223" spans="1:10" ht="67.5">
      <c r="A223" s="19" t="s">
        <v>425</v>
      </c>
      <c r="B223" s="20" t="s">
        <v>426</v>
      </c>
      <c r="C223" s="21" t="s">
        <v>122</v>
      </c>
      <c r="D223" s="22">
        <v>6</v>
      </c>
      <c r="E223" s="23">
        <v>718.06</v>
      </c>
      <c r="F223" s="23">
        <f t="shared" si="52"/>
        <v>4308.36</v>
      </c>
      <c r="G223" s="23">
        <v>505.29</v>
      </c>
      <c r="H223" s="23">
        <f t="shared" si="53"/>
        <v>3031.74</v>
      </c>
      <c r="I223" s="23">
        <f t="shared" si="54"/>
        <v>1223.35</v>
      </c>
      <c r="J223" s="24">
        <f t="shared" si="55"/>
        <v>7340.1</v>
      </c>
    </row>
    <row r="224" spans="1:10" ht="13.5">
      <c r="A224" s="18" t="s">
        <v>427</v>
      </c>
      <c r="B224" s="82" t="s">
        <v>428</v>
      </c>
      <c r="C224" s="83"/>
      <c r="D224" s="83"/>
      <c r="E224" s="83"/>
      <c r="F224" s="83"/>
      <c r="G224" s="83"/>
      <c r="H224" s="83"/>
      <c r="I224" s="83"/>
      <c r="J224" s="84"/>
    </row>
    <row r="225" spans="1:10" ht="40.5">
      <c r="A225" s="19" t="s">
        <v>429</v>
      </c>
      <c r="B225" s="20" t="s">
        <v>430</v>
      </c>
      <c r="C225" s="21" t="s">
        <v>122</v>
      </c>
      <c r="D225" s="22">
        <v>10</v>
      </c>
      <c r="E225" s="23">
        <v>621.81</v>
      </c>
      <c r="F225" s="23">
        <f>TRUNC(D225*E225,2)</f>
        <v>6218.1</v>
      </c>
      <c r="G225" s="23">
        <v>437.57</v>
      </c>
      <c r="H225" s="23">
        <f>TRUNC(D225*G225,2)</f>
        <v>4375.7</v>
      </c>
      <c r="I225" s="23">
        <f>TRUNC(E225+G225,2)</f>
        <v>1059.38</v>
      </c>
      <c r="J225" s="24">
        <f>TRUNC(D225*I225,2)</f>
        <v>10593.8</v>
      </c>
    </row>
    <row r="226" spans="1:10" ht="27">
      <c r="A226" s="19" t="s">
        <v>431</v>
      </c>
      <c r="B226" s="20" t="s">
        <v>432</v>
      </c>
      <c r="C226" s="21" t="s">
        <v>35</v>
      </c>
      <c r="D226" s="22">
        <v>170</v>
      </c>
      <c r="E226" s="23">
        <v>16.37</v>
      </c>
      <c r="F226" s="23">
        <f>TRUNC(D226*E226,2)</f>
        <v>2782.9</v>
      </c>
      <c r="G226" s="23">
        <v>11.52</v>
      </c>
      <c r="H226" s="23">
        <f>TRUNC(D226*G226,2)</f>
        <v>1958.4</v>
      </c>
      <c r="I226" s="23">
        <f>TRUNC(E226+G226,2)</f>
        <v>27.89</v>
      </c>
      <c r="J226" s="24">
        <f>TRUNC(D226*I226,2)</f>
        <v>4741.3</v>
      </c>
    </row>
    <row r="227" spans="1:10" ht="27">
      <c r="A227" s="19" t="s">
        <v>433</v>
      </c>
      <c r="B227" s="20" t="s">
        <v>434</v>
      </c>
      <c r="C227" s="21" t="s">
        <v>35</v>
      </c>
      <c r="D227" s="22">
        <v>430</v>
      </c>
      <c r="E227" s="23">
        <v>21.15</v>
      </c>
      <c r="F227" s="23">
        <f>TRUNC(D227*E227,2)</f>
        <v>9094.5</v>
      </c>
      <c r="G227" s="23">
        <v>14.88</v>
      </c>
      <c r="H227" s="23">
        <f>TRUNC(D227*G227,2)</f>
        <v>6398.4</v>
      </c>
      <c r="I227" s="23">
        <f>TRUNC(E227+G227,2)</f>
        <v>36.03</v>
      </c>
      <c r="J227" s="24">
        <f>TRUNC(D227*I227,2)</f>
        <v>15492.9</v>
      </c>
    </row>
    <row r="228" spans="1:10" ht="27">
      <c r="A228" s="19" t="s">
        <v>435</v>
      </c>
      <c r="B228" s="20" t="s">
        <v>436</v>
      </c>
      <c r="C228" s="21" t="s">
        <v>95</v>
      </c>
      <c r="D228" s="22">
        <v>10</v>
      </c>
      <c r="E228" s="23">
        <v>36.85</v>
      </c>
      <c r="F228" s="23">
        <f>TRUNC(D228*E228,2)</f>
        <v>368.5</v>
      </c>
      <c r="G228" s="23">
        <v>16.75</v>
      </c>
      <c r="H228" s="23">
        <f>TRUNC(D228*G228,2)</f>
        <v>167.5</v>
      </c>
      <c r="I228" s="23">
        <f>TRUNC(E228+G228,2)</f>
        <v>53.6</v>
      </c>
      <c r="J228" s="24">
        <f>TRUNC(D228*I228,2)</f>
        <v>536</v>
      </c>
    </row>
    <row r="229" spans="1:10" ht="27">
      <c r="A229" s="19" t="s">
        <v>437</v>
      </c>
      <c r="B229" s="20" t="s">
        <v>438</v>
      </c>
      <c r="C229" s="21" t="s">
        <v>95</v>
      </c>
      <c r="D229" s="22">
        <v>20</v>
      </c>
      <c r="E229" s="23">
        <v>9.65</v>
      </c>
      <c r="F229" s="23">
        <f>TRUNC(D229*E229,2)</f>
        <v>193</v>
      </c>
      <c r="G229" s="23">
        <v>2.35</v>
      </c>
      <c r="H229" s="23">
        <f>TRUNC(D229*G229,2)</f>
        <v>47</v>
      </c>
      <c r="I229" s="23">
        <f>TRUNC(E229+G229,2)</f>
        <v>12</v>
      </c>
      <c r="J229" s="24">
        <f>TRUNC(D229*I229,2)</f>
        <v>240</v>
      </c>
    </row>
    <row r="230" spans="1:10" ht="25.5" customHeight="1">
      <c r="A230" s="18" t="s">
        <v>439</v>
      </c>
      <c r="B230" s="82" t="s">
        <v>440</v>
      </c>
      <c r="C230" s="83"/>
      <c r="D230" s="83"/>
      <c r="E230" s="83"/>
      <c r="F230" s="83"/>
      <c r="G230" s="83"/>
      <c r="H230" s="83"/>
      <c r="I230" s="83"/>
      <c r="J230" s="84"/>
    </row>
    <row r="231" spans="1:10" ht="54">
      <c r="A231" s="19" t="s">
        <v>441</v>
      </c>
      <c r="B231" s="20" t="s">
        <v>442</v>
      </c>
      <c r="C231" s="21" t="s">
        <v>122</v>
      </c>
      <c r="D231" s="22">
        <v>2</v>
      </c>
      <c r="E231" s="23">
        <v>113898.57</v>
      </c>
      <c r="F231" s="23">
        <f aca="true" t="shared" si="56" ref="F231:F236">TRUNC(D231*E231,2)</f>
        <v>227797.14</v>
      </c>
      <c r="G231" s="23">
        <v>32750.65</v>
      </c>
      <c r="H231" s="23">
        <f aca="true" t="shared" si="57" ref="H231:H236">TRUNC(D231*G231,2)</f>
        <v>65501.3</v>
      </c>
      <c r="I231" s="23">
        <f aca="true" t="shared" si="58" ref="I231:I236">TRUNC(E231+G231,2)</f>
        <v>146649.22</v>
      </c>
      <c r="J231" s="24">
        <f aca="true" t="shared" si="59" ref="J231:J236">TRUNC(D231*I231,2)</f>
        <v>293298.44</v>
      </c>
    </row>
    <row r="232" spans="1:10" ht="40.5">
      <c r="A232" s="19" t="s">
        <v>443</v>
      </c>
      <c r="B232" s="20" t="s">
        <v>444</v>
      </c>
      <c r="C232" s="21" t="s">
        <v>122</v>
      </c>
      <c r="D232" s="22">
        <v>2</v>
      </c>
      <c r="E232" s="23">
        <v>37017.04</v>
      </c>
      <c r="F232" s="23">
        <f t="shared" si="56"/>
        <v>74034.08</v>
      </c>
      <c r="G232" s="23">
        <v>10643.96</v>
      </c>
      <c r="H232" s="23">
        <f t="shared" si="57"/>
        <v>21287.92</v>
      </c>
      <c r="I232" s="23">
        <f t="shared" si="58"/>
        <v>47661</v>
      </c>
      <c r="J232" s="24">
        <f t="shared" si="59"/>
        <v>95322</v>
      </c>
    </row>
    <row r="233" spans="1:10" ht="40.5">
      <c r="A233" s="19" t="s">
        <v>445</v>
      </c>
      <c r="B233" s="20" t="s">
        <v>446</v>
      </c>
      <c r="C233" s="21" t="s">
        <v>122</v>
      </c>
      <c r="D233" s="22">
        <v>2</v>
      </c>
      <c r="E233" s="23">
        <v>45138.5</v>
      </c>
      <c r="F233" s="23">
        <f t="shared" si="56"/>
        <v>90277</v>
      </c>
      <c r="G233" s="23">
        <v>12979.23</v>
      </c>
      <c r="H233" s="23">
        <f t="shared" si="57"/>
        <v>25958.46</v>
      </c>
      <c r="I233" s="23">
        <f t="shared" si="58"/>
        <v>58117.73</v>
      </c>
      <c r="J233" s="24">
        <f t="shared" si="59"/>
        <v>116235.46</v>
      </c>
    </row>
    <row r="234" spans="1:10" ht="40.5">
      <c r="A234" s="19" t="s">
        <v>447</v>
      </c>
      <c r="B234" s="20" t="s">
        <v>448</v>
      </c>
      <c r="C234" s="21" t="s">
        <v>122</v>
      </c>
      <c r="D234" s="22">
        <v>2</v>
      </c>
      <c r="E234" s="23">
        <v>29217.46</v>
      </c>
      <c r="F234" s="23">
        <f t="shared" si="56"/>
        <v>58434.92</v>
      </c>
      <c r="G234" s="23">
        <v>8401.26</v>
      </c>
      <c r="H234" s="23">
        <f t="shared" si="57"/>
        <v>16802.52</v>
      </c>
      <c r="I234" s="23">
        <f t="shared" si="58"/>
        <v>37618.72</v>
      </c>
      <c r="J234" s="24">
        <f t="shared" si="59"/>
        <v>75237.44</v>
      </c>
    </row>
    <row r="235" spans="1:10" ht="40.5">
      <c r="A235" s="19" t="s">
        <v>449</v>
      </c>
      <c r="B235" s="20" t="s">
        <v>450</v>
      </c>
      <c r="C235" s="21" t="s">
        <v>122</v>
      </c>
      <c r="D235" s="22">
        <v>1</v>
      </c>
      <c r="E235" s="23">
        <v>12907.56</v>
      </c>
      <c r="F235" s="23">
        <f t="shared" si="56"/>
        <v>12907.56</v>
      </c>
      <c r="G235" s="23">
        <v>3711.47</v>
      </c>
      <c r="H235" s="23">
        <f t="shared" si="57"/>
        <v>3711.47</v>
      </c>
      <c r="I235" s="23">
        <f t="shared" si="58"/>
        <v>16619.03</v>
      </c>
      <c r="J235" s="24">
        <f t="shared" si="59"/>
        <v>16619.03</v>
      </c>
    </row>
    <row r="236" spans="1:10" ht="40.5">
      <c r="A236" s="19" t="s">
        <v>451</v>
      </c>
      <c r="B236" s="20" t="s">
        <v>452</v>
      </c>
      <c r="C236" s="21" t="s">
        <v>122</v>
      </c>
      <c r="D236" s="22">
        <v>1</v>
      </c>
      <c r="E236" s="23">
        <v>11402.24</v>
      </c>
      <c r="F236" s="23">
        <f t="shared" si="56"/>
        <v>11402.24</v>
      </c>
      <c r="G236" s="23">
        <v>6557.24</v>
      </c>
      <c r="H236" s="23">
        <f t="shared" si="57"/>
        <v>6557.24</v>
      </c>
      <c r="I236" s="23">
        <f t="shared" si="58"/>
        <v>17959.48</v>
      </c>
      <c r="J236" s="24">
        <f t="shared" si="59"/>
        <v>17959.48</v>
      </c>
    </row>
    <row r="237" spans="1:10" ht="13.5">
      <c r="A237" s="18" t="s">
        <v>453</v>
      </c>
      <c r="B237" s="82" t="s">
        <v>454</v>
      </c>
      <c r="C237" s="83"/>
      <c r="D237" s="83"/>
      <c r="E237" s="83"/>
      <c r="F237" s="83"/>
      <c r="G237" s="83"/>
      <c r="H237" s="83"/>
      <c r="I237" s="83"/>
      <c r="J237" s="84"/>
    </row>
    <row r="238" spans="1:10" ht="27">
      <c r="A238" s="19" t="s">
        <v>455</v>
      </c>
      <c r="B238" s="20" t="s">
        <v>456</v>
      </c>
      <c r="C238" s="21" t="s">
        <v>122</v>
      </c>
      <c r="D238" s="22">
        <v>4</v>
      </c>
      <c r="E238" s="23">
        <v>13234.52</v>
      </c>
      <c r="F238" s="23">
        <f>TRUNC(D238*E238,2)</f>
        <v>52938.08</v>
      </c>
      <c r="G238" s="23">
        <v>3805.48</v>
      </c>
      <c r="H238" s="23">
        <f>TRUNC(D238*G238,2)</f>
        <v>15221.92</v>
      </c>
      <c r="I238" s="23">
        <f>TRUNC(E238+G238,2)</f>
        <v>17040</v>
      </c>
      <c r="J238" s="24">
        <f>TRUNC(D238*I238,2)</f>
        <v>68160</v>
      </c>
    </row>
    <row r="239" spans="1:10" ht="12.75" customHeight="1">
      <c r="A239" s="18" t="s">
        <v>457</v>
      </c>
      <c r="B239" s="82" t="s">
        <v>458</v>
      </c>
      <c r="C239" s="83"/>
      <c r="D239" s="83"/>
      <c r="E239" s="83"/>
      <c r="F239" s="83"/>
      <c r="G239" s="83"/>
      <c r="H239" s="83"/>
      <c r="I239" s="83"/>
      <c r="J239" s="84"/>
    </row>
    <row r="240" spans="1:10" ht="27">
      <c r="A240" s="19" t="s">
        <v>459</v>
      </c>
      <c r="B240" s="20" t="s">
        <v>460</v>
      </c>
      <c r="C240" s="21" t="s">
        <v>35</v>
      </c>
      <c r="D240" s="22">
        <v>600</v>
      </c>
      <c r="E240" s="23">
        <v>3.54</v>
      </c>
      <c r="F240" s="23">
        <f>TRUNC(D240*E240,2)</f>
        <v>2124</v>
      </c>
      <c r="G240" s="23">
        <v>2.49</v>
      </c>
      <c r="H240" s="23">
        <f>TRUNC(D240*G240,2)</f>
        <v>1494</v>
      </c>
      <c r="I240" s="23">
        <f>TRUNC(E240+G240,2)</f>
        <v>6.03</v>
      </c>
      <c r="J240" s="24">
        <f>TRUNC(D240*I240,2)</f>
        <v>3618</v>
      </c>
    </row>
    <row r="241" spans="1:10" ht="40.5">
      <c r="A241" s="19" t="s">
        <v>461</v>
      </c>
      <c r="B241" s="20" t="s">
        <v>462</v>
      </c>
      <c r="C241" s="21" t="s">
        <v>35</v>
      </c>
      <c r="D241" s="22">
        <v>600</v>
      </c>
      <c r="E241" s="23">
        <v>3.37</v>
      </c>
      <c r="F241" s="23">
        <f>TRUNC(D241*E241,2)</f>
        <v>2022</v>
      </c>
      <c r="G241" s="23">
        <v>2.37</v>
      </c>
      <c r="H241" s="23">
        <f>TRUNC(D241*G241,2)</f>
        <v>1422</v>
      </c>
      <c r="I241" s="23">
        <f>TRUNC(E241+G241,2)</f>
        <v>5.74</v>
      </c>
      <c r="J241" s="24">
        <f>TRUNC(D241*I241,2)</f>
        <v>3444</v>
      </c>
    </row>
    <row r="242" spans="1:10" ht="27">
      <c r="A242" s="19" t="s">
        <v>463</v>
      </c>
      <c r="B242" s="20" t="s">
        <v>464</v>
      </c>
      <c r="C242" s="21" t="s">
        <v>35</v>
      </c>
      <c r="D242" s="22">
        <v>200</v>
      </c>
      <c r="E242" s="23">
        <v>3.37</v>
      </c>
      <c r="F242" s="23">
        <f>TRUNC(D242*E242,2)</f>
        <v>674</v>
      </c>
      <c r="G242" s="23">
        <v>2.37</v>
      </c>
      <c r="H242" s="23">
        <f>TRUNC(D242*G242,2)</f>
        <v>474</v>
      </c>
      <c r="I242" s="23">
        <f>TRUNC(E242+G242,2)</f>
        <v>5.74</v>
      </c>
      <c r="J242" s="24">
        <f>TRUNC(D242*I242,2)</f>
        <v>1148</v>
      </c>
    </row>
    <row r="243" spans="1:10" ht="12.75" customHeight="1">
      <c r="A243" s="18" t="s">
        <v>465</v>
      </c>
      <c r="B243" s="82" t="s">
        <v>466</v>
      </c>
      <c r="C243" s="83"/>
      <c r="D243" s="83"/>
      <c r="E243" s="83"/>
      <c r="F243" s="83"/>
      <c r="G243" s="83"/>
      <c r="H243" s="83"/>
      <c r="I243" s="83"/>
      <c r="J243" s="84"/>
    </row>
    <row r="244" spans="1:10" ht="27">
      <c r="A244" s="19" t="s">
        <v>467</v>
      </c>
      <c r="B244" s="20" t="s">
        <v>468</v>
      </c>
      <c r="C244" s="21" t="s">
        <v>35</v>
      </c>
      <c r="D244" s="22">
        <v>1000</v>
      </c>
      <c r="E244" s="23">
        <v>5.91</v>
      </c>
      <c r="F244" s="23">
        <f>TRUNC(D244*E244,2)</f>
        <v>5910</v>
      </c>
      <c r="G244" s="23">
        <v>5.7</v>
      </c>
      <c r="H244" s="23">
        <f>TRUNC(D244*G244,2)</f>
        <v>5700</v>
      </c>
      <c r="I244" s="23">
        <f>TRUNC(E244+G244,2)</f>
        <v>11.61</v>
      </c>
      <c r="J244" s="24">
        <f>TRUNC(D244*I244,2)</f>
        <v>11610</v>
      </c>
    </row>
    <row r="245" spans="1:10" ht="12.75" customHeight="1">
      <c r="A245" s="18" t="s">
        <v>469</v>
      </c>
      <c r="B245" s="82" t="s">
        <v>470</v>
      </c>
      <c r="C245" s="83"/>
      <c r="D245" s="83"/>
      <c r="E245" s="83"/>
      <c r="F245" s="83"/>
      <c r="G245" s="83"/>
      <c r="H245" s="83"/>
      <c r="I245" s="83"/>
      <c r="J245" s="84"/>
    </row>
    <row r="246" spans="1:10" ht="27">
      <c r="A246" s="19" t="s">
        <v>471</v>
      </c>
      <c r="B246" s="20" t="s">
        <v>472</v>
      </c>
      <c r="C246" s="21" t="s">
        <v>35</v>
      </c>
      <c r="D246" s="22">
        <v>265</v>
      </c>
      <c r="E246" s="23">
        <v>120.26</v>
      </c>
      <c r="F246" s="23">
        <f aca="true" t="shared" si="60" ref="F246:F254">TRUNC(D246*E246,2)</f>
        <v>31868.9</v>
      </c>
      <c r="G246" s="23">
        <v>9.69</v>
      </c>
      <c r="H246" s="23">
        <f aca="true" t="shared" si="61" ref="H246:H254">TRUNC(D246*G246,2)</f>
        <v>2567.85</v>
      </c>
      <c r="I246" s="23">
        <f aca="true" t="shared" si="62" ref="I246:I254">TRUNC(E246+G246,2)</f>
        <v>129.95</v>
      </c>
      <c r="J246" s="24">
        <f aca="true" t="shared" si="63" ref="J246:J254">TRUNC(D246*I246,2)</f>
        <v>34436.75</v>
      </c>
    </row>
    <row r="247" spans="1:10" ht="40.5">
      <c r="A247" s="19" t="s">
        <v>473</v>
      </c>
      <c r="B247" s="20" t="s">
        <v>474</v>
      </c>
      <c r="C247" s="21" t="s">
        <v>35</v>
      </c>
      <c r="D247" s="22">
        <v>1500</v>
      </c>
      <c r="E247" s="23">
        <v>105.74</v>
      </c>
      <c r="F247" s="23">
        <f t="shared" si="60"/>
        <v>158610</v>
      </c>
      <c r="G247" s="23">
        <v>10.69</v>
      </c>
      <c r="H247" s="23">
        <f t="shared" si="61"/>
        <v>16035</v>
      </c>
      <c r="I247" s="23">
        <f t="shared" si="62"/>
        <v>116.43</v>
      </c>
      <c r="J247" s="24">
        <f t="shared" si="63"/>
        <v>174645</v>
      </c>
    </row>
    <row r="248" spans="1:10" ht="27">
      <c r="A248" s="19" t="s">
        <v>475</v>
      </c>
      <c r="B248" s="20" t="s">
        <v>476</v>
      </c>
      <c r="C248" s="21" t="s">
        <v>35</v>
      </c>
      <c r="D248" s="22">
        <v>70</v>
      </c>
      <c r="E248" s="23">
        <v>58</v>
      </c>
      <c r="F248" s="23">
        <f t="shared" si="60"/>
        <v>4060</v>
      </c>
      <c r="G248" s="23">
        <v>6.78</v>
      </c>
      <c r="H248" s="23">
        <f t="shared" si="61"/>
        <v>474.6</v>
      </c>
      <c r="I248" s="23">
        <f t="shared" si="62"/>
        <v>64.78</v>
      </c>
      <c r="J248" s="24">
        <f t="shared" si="63"/>
        <v>4534.6</v>
      </c>
    </row>
    <row r="249" spans="1:10" ht="27">
      <c r="A249" s="19" t="s">
        <v>477</v>
      </c>
      <c r="B249" s="20" t="s">
        <v>478</v>
      </c>
      <c r="C249" s="21" t="s">
        <v>35</v>
      </c>
      <c r="D249" s="22">
        <v>550</v>
      </c>
      <c r="E249" s="23">
        <v>36.11</v>
      </c>
      <c r="F249" s="23">
        <f t="shared" si="60"/>
        <v>19860.5</v>
      </c>
      <c r="G249" s="23">
        <v>4.84</v>
      </c>
      <c r="H249" s="23">
        <f t="shared" si="61"/>
        <v>2662</v>
      </c>
      <c r="I249" s="23">
        <f t="shared" si="62"/>
        <v>40.95</v>
      </c>
      <c r="J249" s="24">
        <f t="shared" si="63"/>
        <v>22522.5</v>
      </c>
    </row>
    <row r="250" spans="1:10" ht="27">
      <c r="A250" s="19" t="s">
        <v>479</v>
      </c>
      <c r="B250" s="20" t="s">
        <v>480</v>
      </c>
      <c r="C250" s="21" t="s">
        <v>35</v>
      </c>
      <c r="D250" s="22">
        <v>150</v>
      </c>
      <c r="E250" s="23">
        <v>26.03</v>
      </c>
      <c r="F250" s="23">
        <f t="shared" si="60"/>
        <v>3904.5</v>
      </c>
      <c r="G250" s="23">
        <v>3.88</v>
      </c>
      <c r="H250" s="23">
        <f t="shared" si="61"/>
        <v>582</v>
      </c>
      <c r="I250" s="23">
        <f t="shared" si="62"/>
        <v>29.91</v>
      </c>
      <c r="J250" s="24">
        <f t="shared" si="63"/>
        <v>4486.5</v>
      </c>
    </row>
    <row r="251" spans="1:10" ht="12.75" customHeight="1">
      <c r="A251" s="19" t="s">
        <v>481</v>
      </c>
      <c r="B251" s="20" t="s">
        <v>482</v>
      </c>
      <c r="C251" s="21" t="s">
        <v>35</v>
      </c>
      <c r="D251" s="22">
        <v>50</v>
      </c>
      <c r="E251" s="23">
        <v>14.48</v>
      </c>
      <c r="F251" s="23">
        <f t="shared" si="60"/>
        <v>724</v>
      </c>
      <c r="G251" s="23">
        <v>1.94</v>
      </c>
      <c r="H251" s="23">
        <f t="shared" si="61"/>
        <v>97</v>
      </c>
      <c r="I251" s="23">
        <f t="shared" si="62"/>
        <v>16.42</v>
      </c>
      <c r="J251" s="24">
        <f t="shared" si="63"/>
        <v>821</v>
      </c>
    </row>
    <row r="252" spans="1:10" ht="27">
      <c r="A252" s="19" t="s">
        <v>483</v>
      </c>
      <c r="B252" s="20" t="s">
        <v>484</v>
      </c>
      <c r="C252" s="21" t="s">
        <v>35</v>
      </c>
      <c r="D252" s="22">
        <v>650</v>
      </c>
      <c r="E252" s="23">
        <v>6.57</v>
      </c>
      <c r="F252" s="23">
        <f t="shared" si="60"/>
        <v>4270.5</v>
      </c>
      <c r="G252" s="23">
        <v>1.55</v>
      </c>
      <c r="H252" s="23">
        <f t="shared" si="61"/>
        <v>1007.5</v>
      </c>
      <c r="I252" s="23">
        <f t="shared" si="62"/>
        <v>8.12</v>
      </c>
      <c r="J252" s="24">
        <f t="shared" si="63"/>
        <v>5278</v>
      </c>
    </row>
    <row r="253" spans="1:10" ht="27">
      <c r="A253" s="19" t="s">
        <v>485</v>
      </c>
      <c r="B253" s="20" t="s">
        <v>486</v>
      </c>
      <c r="C253" s="21" t="s">
        <v>35</v>
      </c>
      <c r="D253" s="22">
        <v>350</v>
      </c>
      <c r="E253" s="23">
        <v>4.44</v>
      </c>
      <c r="F253" s="23">
        <f t="shared" si="60"/>
        <v>1554</v>
      </c>
      <c r="G253" s="23">
        <v>1.36</v>
      </c>
      <c r="H253" s="23">
        <f t="shared" si="61"/>
        <v>476</v>
      </c>
      <c r="I253" s="23">
        <f t="shared" si="62"/>
        <v>5.8</v>
      </c>
      <c r="J253" s="24">
        <f t="shared" si="63"/>
        <v>2030</v>
      </c>
    </row>
    <row r="254" spans="1:10" ht="27">
      <c r="A254" s="19" t="s">
        <v>487</v>
      </c>
      <c r="B254" s="20" t="s">
        <v>488</v>
      </c>
      <c r="C254" s="21" t="s">
        <v>35</v>
      </c>
      <c r="D254" s="22">
        <v>1300</v>
      </c>
      <c r="E254" s="23">
        <v>3.61</v>
      </c>
      <c r="F254" s="23">
        <f t="shared" si="60"/>
        <v>4693</v>
      </c>
      <c r="G254" s="23">
        <v>1.18</v>
      </c>
      <c r="H254" s="23">
        <f t="shared" si="61"/>
        <v>1534</v>
      </c>
      <c r="I254" s="23">
        <f t="shared" si="62"/>
        <v>4.79</v>
      </c>
      <c r="J254" s="24">
        <f t="shared" si="63"/>
        <v>6227</v>
      </c>
    </row>
    <row r="255" spans="1:10" ht="13.5">
      <c r="A255" s="18" t="s">
        <v>489</v>
      </c>
      <c r="B255" s="82" t="s">
        <v>490</v>
      </c>
      <c r="C255" s="83"/>
      <c r="D255" s="83"/>
      <c r="E255" s="83"/>
      <c r="F255" s="83"/>
      <c r="G255" s="83"/>
      <c r="H255" s="83"/>
      <c r="I255" s="83"/>
      <c r="J255" s="84"/>
    </row>
    <row r="256" spans="1:10" ht="12.75" customHeight="1">
      <c r="A256" s="18" t="s">
        <v>491</v>
      </c>
      <c r="B256" s="82" t="s">
        <v>492</v>
      </c>
      <c r="C256" s="83"/>
      <c r="D256" s="83"/>
      <c r="E256" s="83"/>
      <c r="F256" s="83"/>
      <c r="G256" s="83"/>
      <c r="H256" s="83"/>
      <c r="I256" s="83"/>
      <c r="J256" s="84"/>
    </row>
    <row r="257" spans="1:10" ht="40.5">
      <c r="A257" s="19" t="s">
        <v>493</v>
      </c>
      <c r="B257" s="20" t="s">
        <v>494</v>
      </c>
      <c r="C257" s="21" t="s">
        <v>35</v>
      </c>
      <c r="D257" s="22">
        <v>3.5</v>
      </c>
      <c r="E257" s="23">
        <v>9.5</v>
      </c>
      <c r="F257" s="23">
        <f aca="true" t="shared" si="64" ref="F257:F262">TRUNC(D257*E257,2)</f>
        <v>33.25</v>
      </c>
      <c r="G257" s="23">
        <v>8.03</v>
      </c>
      <c r="H257" s="23">
        <f aca="true" t="shared" si="65" ref="H257:H262">TRUNC(D257*G257,2)</f>
        <v>28.1</v>
      </c>
      <c r="I257" s="23">
        <f aca="true" t="shared" si="66" ref="I257:I262">TRUNC(E257+G257,2)</f>
        <v>17.53</v>
      </c>
      <c r="J257" s="24">
        <f aca="true" t="shared" si="67" ref="J257:J262">TRUNC(D257*I257,2)</f>
        <v>61.35</v>
      </c>
    </row>
    <row r="258" spans="1:10" ht="40.5">
      <c r="A258" s="19" t="s">
        <v>495</v>
      </c>
      <c r="B258" s="20" t="s">
        <v>496</v>
      </c>
      <c r="C258" s="21" t="s">
        <v>35</v>
      </c>
      <c r="D258" s="22">
        <v>2.5</v>
      </c>
      <c r="E258" s="23">
        <v>15.61</v>
      </c>
      <c r="F258" s="23">
        <f t="shared" si="64"/>
        <v>39.02</v>
      </c>
      <c r="G258" s="23">
        <v>12.05</v>
      </c>
      <c r="H258" s="23">
        <f t="shared" si="65"/>
        <v>30.12</v>
      </c>
      <c r="I258" s="23">
        <f t="shared" si="66"/>
        <v>27.66</v>
      </c>
      <c r="J258" s="24">
        <f t="shared" si="67"/>
        <v>69.15</v>
      </c>
    </row>
    <row r="259" spans="1:10" ht="40.5">
      <c r="A259" s="19" t="s">
        <v>497</v>
      </c>
      <c r="B259" s="20" t="s">
        <v>498</v>
      </c>
      <c r="C259" s="21" t="s">
        <v>95</v>
      </c>
      <c r="D259" s="22">
        <v>1</v>
      </c>
      <c r="E259" s="23">
        <v>9.41</v>
      </c>
      <c r="F259" s="23">
        <f t="shared" si="64"/>
        <v>9.41</v>
      </c>
      <c r="G259" s="23">
        <v>9.37</v>
      </c>
      <c r="H259" s="23">
        <f t="shared" si="65"/>
        <v>9.37</v>
      </c>
      <c r="I259" s="23">
        <f t="shared" si="66"/>
        <v>18.78</v>
      </c>
      <c r="J259" s="24">
        <f t="shared" si="67"/>
        <v>18.78</v>
      </c>
    </row>
    <row r="260" spans="1:10" ht="25.5" customHeight="1">
      <c r="A260" s="19" t="s">
        <v>499</v>
      </c>
      <c r="B260" s="20" t="s">
        <v>500</v>
      </c>
      <c r="C260" s="21" t="s">
        <v>95</v>
      </c>
      <c r="D260" s="22">
        <v>2</v>
      </c>
      <c r="E260" s="23">
        <v>10.04</v>
      </c>
      <c r="F260" s="23">
        <f t="shared" si="64"/>
        <v>20.08</v>
      </c>
      <c r="G260" s="23">
        <v>9.64</v>
      </c>
      <c r="H260" s="23">
        <f t="shared" si="65"/>
        <v>19.28</v>
      </c>
      <c r="I260" s="23">
        <f t="shared" si="66"/>
        <v>19.68</v>
      </c>
      <c r="J260" s="24">
        <f t="shared" si="67"/>
        <v>39.36</v>
      </c>
    </row>
    <row r="261" spans="1:10" ht="25.5" customHeight="1">
      <c r="A261" s="19" t="s">
        <v>501</v>
      </c>
      <c r="B261" s="20" t="s">
        <v>502</v>
      </c>
      <c r="C261" s="21" t="s">
        <v>95</v>
      </c>
      <c r="D261" s="22">
        <v>3</v>
      </c>
      <c r="E261" s="23">
        <v>20.43</v>
      </c>
      <c r="F261" s="23">
        <f t="shared" si="64"/>
        <v>61.29</v>
      </c>
      <c r="G261" s="23">
        <v>16.06</v>
      </c>
      <c r="H261" s="23">
        <f t="shared" si="65"/>
        <v>48.18</v>
      </c>
      <c r="I261" s="23">
        <f t="shared" si="66"/>
        <v>36.49</v>
      </c>
      <c r="J261" s="24">
        <f t="shared" si="67"/>
        <v>109.47</v>
      </c>
    </row>
    <row r="262" spans="1:10" ht="25.5" customHeight="1">
      <c r="A262" s="19" t="s">
        <v>503</v>
      </c>
      <c r="B262" s="20" t="s">
        <v>504</v>
      </c>
      <c r="C262" s="21" t="s">
        <v>95</v>
      </c>
      <c r="D262" s="22">
        <v>1</v>
      </c>
      <c r="E262" s="23">
        <v>24.27</v>
      </c>
      <c r="F262" s="23">
        <f t="shared" si="64"/>
        <v>24.27</v>
      </c>
      <c r="G262" s="23">
        <v>14.72</v>
      </c>
      <c r="H262" s="23">
        <f t="shared" si="65"/>
        <v>14.72</v>
      </c>
      <c r="I262" s="23">
        <f t="shared" si="66"/>
        <v>38.99</v>
      </c>
      <c r="J262" s="24">
        <f t="shared" si="67"/>
        <v>38.99</v>
      </c>
    </row>
    <row r="263" spans="1:10" ht="12.75" customHeight="1">
      <c r="A263" s="18" t="s">
        <v>505</v>
      </c>
      <c r="B263" s="82" t="s">
        <v>506</v>
      </c>
      <c r="C263" s="83"/>
      <c r="D263" s="83"/>
      <c r="E263" s="83"/>
      <c r="F263" s="83"/>
      <c r="G263" s="83"/>
      <c r="H263" s="83"/>
      <c r="I263" s="83"/>
      <c r="J263" s="84"/>
    </row>
    <row r="264" spans="1:10" ht="12.75" customHeight="1">
      <c r="A264" s="19" t="s">
        <v>507</v>
      </c>
      <c r="B264" s="20" t="s">
        <v>508</v>
      </c>
      <c r="C264" s="21" t="s">
        <v>122</v>
      </c>
      <c r="D264" s="22">
        <v>1</v>
      </c>
      <c r="E264" s="23">
        <v>89719.1</v>
      </c>
      <c r="F264" s="23">
        <f>TRUNC(D264*E264,2)</f>
        <v>89719.1</v>
      </c>
      <c r="G264" s="23">
        <v>40567.57</v>
      </c>
      <c r="H264" s="23">
        <f>TRUNC(D264*G264,2)</f>
        <v>40567.57</v>
      </c>
      <c r="I264" s="23">
        <f>TRUNC(E264+G264,2)</f>
        <v>130286.67</v>
      </c>
      <c r="J264" s="24">
        <f>TRUNC(D264*I264,2)</f>
        <v>130286.67</v>
      </c>
    </row>
    <row r="265" spans="1:10" ht="13.5">
      <c r="A265" s="19" t="s">
        <v>509</v>
      </c>
      <c r="B265" s="20" t="s">
        <v>510</v>
      </c>
      <c r="C265" s="21" t="s">
        <v>122</v>
      </c>
      <c r="D265" s="22">
        <v>1</v>
      </c>
      <c r="E265" s="23">
        <v>1888.04</v>
      </c>
      <c r="F265" s="23">
        <f>TRUNC(D265*E265,2)</f>
        <v>1888.04</v>
      </c>
      <c r="G265" s="23">
        <v>853.7</v>
      </c>
      <c r="H265" s="23">
        <f>TRUNC(D265*G265,2)</f>
        <v>853.7</v>
      </c>
      <c r="I265" s="23">
        <f>TRUNC(E265+G265,2)</f>
        <v>2741.74</v>
      </c>
      <c r="J265" s="24">
        <f>TRUNC(D265*I265,2)</f>
        <v>2741.74</v>
      </c>
    </row>
    <row r="266" spans="1:10" ht="13.5">
      <c r="A266" s="19" t="s">
        <v>511</v>
      </c>
      <c r="B266" s="20" t="s">
        <v>512</v>
      </c>
      <c r="C266" s="21" t="s">
        <v>122</v>
      </c>
      <c r="D266" s="22">
        <v>1</v>
      </c>
      <c r="E266" s="23">
        <v>3132.76</v>
      </c>
      <c r="F266" s="23">
        <f>TRUNC(D266*E266,2)</f>
        <v>3132.76</v>
      </c>
      <c r="G266" s="23">
        <v>1416.51</v>
      </c>
      <c r="H266" s="23">
        <f>TRUNC(D266*G266,2)</f>
        <v>1416.51</v>
      </c>
      <c r="I266" s="23">
        <f>TRUNC(E266+G266,2)</f>
        <v>4549.27</v>
      </c>
      <c r="J266" s="24">
        <f>TRUNC(D266*I266,2)</f>
        <v>4549.27</v>
      </c>
    </row>
    <row r="267" spans="1:10" ht="13.5">
      <c r="A267" s="19" t="s">
        <v>513</v>
      </c>
      <c r="B267" s="20" t="s">
        <v>514</v>
      </c>
      <c r="C267" s="21" t="s">
        <v>42</v>
      </c>
      <c r="D267" s="22">
        <v>76</v>
      </c>
      <c r="E267" s="23">
        <v>682.5</v>
      </c>
      <c r="F267" s="23">
        <f>TRUNC(D267*E267,2)</f>
        <v>51870</v>
      </c>
      <c r="G267" s="23">
        <v>308.6</v>
      </c>
      <c r="H267" s="23">
        <f>TRUNC(D267*G267,2)</f>
        <v>23453.6</v>
      </c>
      <c r="I267" s="23">
        <f>TRUNC(E267+G267,2)</f>
        <v>991.1</v>
      </c>
      <c r="J267" s="24">
        <f>TRUNC(D267*I267,2)</f>
        <v>75323.6</v>
      </c>
    </row>
    <row r="268" spans="1:10" ht="25.5" customHeight="1">
      <c r="A268" s="18" t="s">
        <v>515</v>
      </c>
      <c r="B268" s="82" t="s">
        <v>516</v>
      </c>
      <c r="C268" s="83"/>
      <c r="D268" s="83"/>
      <c r="E268" s="83"/>
      <c r="F268" s="83"/>
      <c r="G268" s="83"/>
      <c r="H268" s="83"/>
      <c r="I268" s="83"/>
      <c r="J268" s="84"/>
    </row>
    <row r="269" spans="1:10" ht="25.5" customHeight="1">
      <c r="A269" s="18" t="s">
        <v>517</v>
      </c>
      <c r="B269" s="82" t="s">
        <v>130</v>
      </c>
      <c r="C269" s="83"/>
      <c r="D269" s="83"/>
      <c r="E269" s="83"/>
      <c r="F269" s="83"/>
      <c r="G269" s="83"/>
      <c r="H269" s="83"/>
      <c r="I269" s="83"/>
      <c r="J269" s="84"/>
    </row>
    <row r="270" spans="1:10" ht="25.5" customHeight="1">
      <c r="A270" s="19" t="s">
        <v>518</v>
      </c>
      <c r="B270" s="20" t="s">
        <v>519</v>
      </c>
      <c r="C270" s="21" t="s">
        <v>35</v>
      </c>
      <c r="D270" s="22">
        <v>12</v>
      </c>
      <c r="E270" s="23">
        <v>42.2</v>
      </c>
      <c r="F270" s="23">
        <f aca="true" t="shared" si="68" ref="F270:F284">TRUNC(D270*E270,2)</f>
        <v>506.4</v>
      </c>
      <c r="G270" s="23">
        <v>29.39</v>
      </c>
      <c r="H270" s="23">
        <f aca="true" t="shared" si="69" ref="H270:H284">TRUNC(D270*G270,2)</f>
        <v>352.68</v>
      </c>
      <c r="I270" s="23">
        <f aca="true" t="shared" si="70" ref="I270:I284">TRUNC(E270+G270,2)</f>
        <v>71.59</v>
      </c>
      <c r="J270" s="24">
        <f aca="true" t="shared" si="71" ref="J270:J284">TRUNC(D270*I270,2)</f>
        <v>859.08</v>
      </c>
    </row>
    <row r="271" spans="1:10" ht="12.75" customHeight="1">
      <c r="A271" s="19" t="s">
        <v>520</v>
      </c>
      <c r="B271" s="20" t="s">
        <v>521</v>
      </c>
      <c r="C271" s="21" t="s">
        <v>35</v>
      </c>
      <c r="D271" s="22">
        <v>1</v>
      </c>
      <c r="E271" s="23">
        <v>54.3</v>
      </c>
      <c r="F271" s="23">
        <f t="shared" si="68"/>
        <v>54.3</v>
      </c>
      <c r="G271" s="23">
        <v>32.06</v>
      </c>
      <c r="H271" s="23">
        <f t="shared" si="69"/>
        <v>32.06</v>
      </c>
      <c r="I271" s="23">
        <f t="shared" si="70"/>
        <v>86.36</v>
      </c>
      <c r="J271" s="24">
        <f t="shared" si="71"/>
        <v>86.36</v>
      </c>
    </row>
    <row r="272" spans="1:10" ht="54">
      <c r="A272" s="19" t="s">
        <v>522</v>
      </c>
      <c r="B272" s="20" t="s">
        <v>523</v>
      </c>
      <c r="C272" s="21" t="s">
        <v>35</v>
      </c>
      <c r="D272" s="22">
        <v>2</v>
      </c>
      <c r="E272" s="23">
        <v>20.5</v>
      </c>
      <c r="F272" s="23">
        <f t="shared" si="68"/>
        <v>41</v>
      </c>
      <c r="G272" s="23">
        <v>8.68</v>
      </c>
      <c r="H272" s="23">
        <f t="shared" si="69"/>
        <v>17.36</v>
      </c>
      <c r="I272" s="23">
        <f t="shared" si="70"/>
        <v>29.18</v>
      </c>
      <c r="J272" s="24">
        <f t="shared" si="71"/>
        <v>58.36</v>
      </c>
    </row>
    <row r="273" spans="1:10" ht="54">
      <c r="A273" s="19" t="s">
        <v>524</v>
      </c>
      <c r="B273" s="20" t="s">
        <v>525</v>
      </c>
      <c r="C273" s="21" t="s">
        <v>95</v>
      </c>
      <c r="D273" s="22">
        <v>1</v>
      </c>
      <c r="E273" s="23">
        <v>20.67</v>
      </c>
      <c r="F273" s="23">
        <f t="shared" si="68"/>
        <v>20.67</v>
      </c>
      <c r="G273" s="23">
        <v>2.67</v>
      </c>
      <c r="H273" s="23">
        <f t="shared" si="69"/>
        <v>2.67</v>
      </c>
      <c r="I273" s="23">
        <f t="shared" si="70"/>
        <v>23.34</v>
      </c>
      <c r="J273" s="24">
        <f t="shared" si="71"/>
        <v>23.34</v>
      </c>
    </row>
    <row r="274" spans="1:10" ht="54">
      <c r="A274" s="19" t="s">
        <v>526</v>
      </c>
      <c r="B274" s="20" t="s">
        <v>527</v>
      </c>
      <c r="C274" s="21" t="s">
        <v>95</v>
      </c>
      <c r="D274" s="22">
        <v>1</v>
      </c>
      <c r="E274" s="23">
        <v>20.1</v>
      </c>
      <c r="F274" s="23">
        <f t="shared" si="68"/>
        <v>20.1</v>
      </c>
      <c r="G274" s="23">
        <v>2.67</v>
      </c>
      <c r="H274" s="23">
        <f t="shared" si="69"/>
        <v>2.67</v>
      </c>
      <c r="I274" s="23">
        <f t="shared" si="70"/>
        <v>22.77</v>
      </c>
      <c r="J274" s="24">
        <f t="shared" si="71"/>
        <v>22.77</v>
      </c>
    </row>
    <row r="275" spans="1:10" ht="25.5" customHeight="1">
      <c r="A275" s="19" t="s">
        <v>528</v>
      </c>
      <c r="B275" s="20" t="s">
        <v>529</v>
      </c>
      <c r="C275" s="21" t="s">
        <v>95</v>
      </c>
      <c r="D275" s="22">
        <v>20</v>
      </c>
      <c r="E275" s="23">
        <v>13</v>
      </c>
      <c r="F275" s="23">
        <f t="shared" si="68"/>
        <v>260</v>
      </c>
      <c r="G275" s="23">
        <v>10.17</v>
      </c>
      <c r="H275" s="23">
        <f t="shared" si="69"/>
        <v>203.4</v>
      </c>
      <c r="I275" s="23">
        <f t="shared" si="70"/>
        <v>23.17</v>
      </c>
      <c r="J275" s="24">
        <f t="shared" si="71"/>
        <v>463.4</v>
      </c>
    </row>
    <row r="276" spans="1:10" ht="25.5" customHeight="1">
      <c r="A276" s="19" t="s">
        <v>530</v>
      </c>
      <c r="B276" s="20" t="s">
        <v>502</v>
      </c>
      <c r="C276" s="21" t="s">
        <v>95</v>
      </c>
      <c r="D276" s="22">
        <v>1</v>
      </c>
      <c r="E276" s="23">
        <v>20.43</v>
      </c>
      <c r="F276" s="23">
        <f t="shared" si="68"/>
        <v>20.43</v>
      </c>
      <c r="G276" s="23">
        <v>16.06</v>
      </c>
      <c r="H276" s="23">
        <f t="shared" si="69"/>
        <v>16.06</v>
      </c>
      <c r="I276" s="23">
        <f t="shared" si="70"/>
        <v>36.49</v>
      </c>
      <c r="J276" s="24">
        <f t="shared" si="71"/>
        <v>36.49</v>
      </c>
    </row>
    <row r="277" spans="1:10" ht="27">
      <c r="A277" s="19" t="s">
        <v>531</v>
      </c>
      <c r="B277" s="20" t="s">
        <v>532</v>
      </c>
      <c r="C277" s="21" t="s">
        <v>95</v>
      </c>
      <c r="D277" s="22">
        <v>4</v>
      </c>
      <c r="E277" s="23">
        <v>16.64</v>
      </c>
      <c r="F277" s="23">
        <f t="shared" si="68"/>
        <v>66.56</v>
      </c>
      <c r="G277" s="23">
        <v>11.24</v>
      </c>
      <c r="H277" s="23">
        <f t="shared" si="69"/>
        <v>44.96</v>
      </c>
      <c r="I277" s="23">
        <f t="shared" si="70"/>
        <v>27.88</v>
      </c>
      <c r="J277" s="24">
        <f t="shared" si="71"/>
        <v>111.52</v>
      </c>
    </row>
    <row r="278" spans="1:10" s="29" customFormat="1" ht="40.5">
      <c r="A278" s="18" t="s">
        <v>533</v>
      </c>
      <c r="B278" s="25" t="s">
        <v>534</v>
      </c>
      <c r="C278" s="26" t="s">
        <v>95</v>
      </c>
      <c r="D278" s="27">
        <v>10</v>
      </c>
      <c r="E278" s="28">
        <v>94.14</v>
      </c>
      <c r="F278" s="28">
        <f t="shared" si="68"/>
        <v>941.4</v>
      </c>
      <c r="G278" s="28">
        <v>16.06</v>
      </c>
      <c r="H278" s="28">
        <f t="shared" si="69"/>
        <v>160.6</v>
      </c>
      <c r="I278" s="28">
        <f t="shared" si="70"/>
        <v>110.2</v>
      </c>
      <c r="J278" s="24">
        <f t="shared" si="71"/>
        <v>1102</v>
      </c>
    </row>
    <row r="279" spans="1:10" ht="27">
      <c r="A279" s="19" t="s">
        <v>535</v>
      </c>
      <c r="B279" s="20" t="s">
        <v>536</v>
      </c>
      <c r="C279" s="21" t="s">
        <v>122</v>
      </c>
      <c r="D279" s="22">
        <v>2</v>
      </c>
      <c r="E279" s="23">
        <v>14875</v>
      </c>
      <c r="F279" s="23">
        <f t="shared" si="68"/>
        <v>29750</v>
      </c>
      <c r="G279" s="23">
        <v>9282</v>
      </c>
      <c r="H279" s="23">
        <f t="shared" si="69"/>
        <v>18564</v>
      </c>
      <c r="I279" s="23">
        <f t="shared" si="70"/>
        <v>24157</v>
      </c>
      <c r="J279" s="24">
        <f t="shared" si="71"/>
        <v>48314</v>
      </c>
    </row>
    <row r="280" spans="1:10" ht="13.5">
      <c r="A280" s="19" t="s">
        <v>537</v>
      </c>
      <c r="B280" s="20" t="s">
        <v>538</v>
      </c>
      <c r="C280" s="21" t="s">
        <v>122</v>
      </c>
      <c r="D280" s="22">
        <v>2</v>
      </c>
      <c r="E280" s="23">
        <v>1386.16</v>
      </c>
      <c r="F280" s="23">
        <f t="shared" si="68"/>
        <v>2772.32</v>
      </c>
      <c r="G280" s="23">
        <v>125</v>
      </c>
      <c r="H280" s="23">
        <f t="shared" si="69"/>
        <v>250</v>
      </c>
      <c r="I280" s="23">
        <f t="shared" si="70"/>
        <v>1511.16</v>
      </c>
      <c r="J280" s="24">
        <f t="shared" si="71"/>
        <v>3022.32</v>
      </c>
    </row>
    <row r="281" spans="1:10" ht="13.5">
      <c r="A281" s="19" t="s">
        <v>539</v>
      </c>
      <c r="B281" s="20" t="s">
        <v>540</v>
      </c>
      <c r="C281" s="21" t="s">
        <v>122</v>
      </c>
      <c r="D281" s="22">
        <v>4</v>
      </c>
      <c r="E281" s="23">
        <v>325.65</v>
      </c>
      <c r="F281" s="23">
        <f t="shared" si="68"/>
        <v>1302.6</v>
      </c>
      <c r="G281" s="23">
        <v>85</v>
      </c>
      <c r="H281" s="23">
        <f t="shared" si="69"/>
        <v>340</v>
      </c>
      <c r="I281" s="23">
        <f t="shared" si="70"/>
        <v>410.65</v>
      </c>
      <c r="J281" s="24">
        <f t="shared" si="71"/>
        <v>1642.6</v>
      </c>
    </row>
    <row r="282" spans="1:10" ht="40.5">
      <c r="A282" s="19" t="s">
        <v>541</v>
      </c>
      <c r="B282" s="20" t="s">
        <v>542</v>
      </c>
      <c r="C282" s="21" t="s">
        <v>95</v>
      </c>
      <c r="D282" s="22">
        <v>2</v>
      </c>
      <c r="E282" s="23">
        <v>97.63</v>
      </c>
      <c r="F282" s="23">
        <f t="shared" si="68"/>
        <v>195.26</v>
      </c>
      <c r="G282" s="23">
        <v>16.06</v>
      </c>
      <c r="H282" s="23">
        <f t="shared" si="69"/>
        <v>32.12</v>
      </c>
      <c r="I282" s="23">
        <f t="shared" si="70"/>
        <v>113.69</v>
      </c>
      <c r="J282" s="24">
        <f t="shared" si="71"/>
        <v>227.38</v>
      </c>
    </row>
    <row r="283" spans="1:10" ht="25.5" customHeight="1">
      <c r="A283" s="19" t="s">
        <v>543</v>
      </c>
      <c r="B283" s="20" t="s">
        <v>544</v>
      </c>
      <c r="C283" s="21" t="s">
        <v>122</v>
      </c>
      <c r="D283" s="22">
        <v>2</v>
      </c>
      <c r="E283" s="23">
        <v>187.45</v>
      </c>
      <c r="F283" s="23">
        <f t="shared" si="68"/>
        <v>374.9</v>
      </c>
      <c r="G283" s="23">
        <v>67</v>
      </c>
      <c r="H283" s="23">
        <f t="shared" si="69"/>
        <v>134</v>
      </c>
      <c r="I283" s="23">
        <f t="shared" si="70"/>
        <v>254.45</v>
      </c>
      <c r="J283" s="24">
        <f t="shared" si="71"/>
        <v>508.9</v>
      </c>
    </row>
    <row r="284" spans="1:10" s="29" customFormat="1" ht="25.5" customHeight="1">
      <c r="A284" s="18" t="s">
        <v>545</v>
      </c>
      <c r="B284" s="25" t="s">
        <v>546</v>
      </c>
      <c r="C284" s="26" t="s">
        <v>95</v>
      </c>
      <c r="D284" s="27">
        <v>8</v>
      </c>
      <c r="E284" s="28">
        <v>22.7</v>
      </c>
      <c r="F284" s="28">
        <f t="shared" si="68"/>
        <v>181.6</v>
      </c>
      <c r="G284" s="28">
        <v>10.71</v>
      </c>
      <c r="H284" s="28">
        <f t="shared" si="69"/>
        <v>85.68</v>
      </c>
      <c r="I284" s="28">
        <f t="shared" si="70"/>
        <v>33.41</v>
      </c>
      <c r="J284" s="24">
        <f t="shared" si="71"/>
        <v>267.28</v>
      </c>
    </row>
    <row r="285" spans="1:10" ht="13.5">
      <c r="A285" s="18" t="s">
        <v>547</v>
      </c>
      <c r="B285" s="82" t="s">
        <v>119</v>
      </c>
      <c r="C285" s="83"/>
      <c r="D285" s="83"/>
      <c r="E285" s="83"/>
      <c r="F285" s="83"/>
      <c r="G285" s="83"/>
      <c r="H285" s="83"/>
      <c r="I285" s="83"/>
      <c r="J285" s="84"/>
    </row>
    <row r="286" spans="1:10" ht="27">
      <c r="A286" s="19" t="s">
        <v>548</v>
      </c>
      <c r="B286" s="20" t="s">
        <v>549</v>
      </c>
      <c r="C286" s="21" t="s">
        <v>95</v>
      </c>
      <c r="D286" s="22">
        <v>2</v>
      </c>
      <c r="E286" s="23">
        <v>8666.2</v>
      </c>
      <c r="F286" s="23">
        <f>TRUNC(D286*E286,2)</f>
        <v>17332.4</v>
      </c>
      <c r="G286" s="23">
        <v>3483.81</v>
      </c>
      <c r="H286" s="23">
        <f>TRUNC(D286*G286,2)</f>
        <v>6967.62</v>
      </c>
      <c r="I286" s="23">
        <f>TRUNC(E286+G286,2)</f>
        <v>12150.01</v>
      </c>
      <c r="J286" s="24">
        <f>TRUNC(D286*I286,2)</f>
        <v>24300.02</v>
      </c>
    </row>
    <row r="287" spans="1:10" ht="13.5">
      <c r="A287" s="30" t="s">
        <v>550</v>
      </c>
      <c r="B287" s="93" t="s">
        <v>551</v>
      </c>
      <c r="C287" s="94"/>
      <c r="D287" s="94"/>
      <c r="E287" s="94"/>
      <c r="F287" s="94"/>
      <c r="G287" s="94"/>
      <c r="H287" s="94"/>
      <c r="I287" s="94"/>
      <c r="J287" s="95"/>
    </row>
    <row r="288" spans="1:10" ht="13.5">
      <c r="A288" s="30" t="s">
        <v>552</v>
      </c>
      <c r="B288" s="93" t="s">
        <v>553</v>
      </c>
      <c r="C288" s="94"/>
      <c r="D288" s="94"/>
      <c r="E288" s="94"/>
      <c r="F288" s="94"/>
      <c r="G288" s="94"/>
      <c r="H288" s="94"/>
      <c r="I288" s="94"/>
      <c r="J288" s="95"/>
    </row>
    <row r="289" spans="1:10" ht="13.5">
      <c r="A289" s="31" t="s">
        <v>554</v>
      </c>
      <c r="B289" s="32" t="s">
        <v>555</v>
      </c>
      <c r="C289" s="33" t="s">
        <v>95</v>
      </c>
      <c r="D289" s="34">
        <v>1</v>
      </c>
      <c r="E289" s="35">
        <v>0</v>
      </c>
      <c r="F289" s="35">
        <f>TRUNC(D289*E289,2)</f>
        <v>0</v>
      </c>
      <c r="G289" s="35">
        <v>90000</v>
      </c>
      <c r="H289" s="35">
        <f>TRUNC(D289*G289,2)</f>
        <v>90000</v>
      </c>
      <c r="I289" s="35">
        <f>TRUNC(E289+G289,2)</f>
        <v>90000</v>
      </c>
      <c r="J289" s="36">
        <f>TRUNC(D289*I289,2)</f>
        <v>90000</v>
      </c>
    </row>
    <row r="290" spans="1:10" ht="13.5">
      <c r="A290" s="30"/>
      <c r="B290" s="37"/>
      <c r="C290" s="38"/>
      <c r="D290" s="38"/>
      <c r="E290" s="38"/>
      <c r="F290" s="38"/>
      <c r="G290" s="38"/>
      <c r="H290" s="38"/>
      <c r="I290" s="38"/>
      <c r="J290" s="39"/>
    </row>
    <row r="291" spans="1:10" ht="13.5">
      <c r="A291" s="30" t="s">
        <v>556</v>
      </c>
      <c r="B291" s="93" t="s">
        <v>557</v>
      </c>
      <c r="C291" s="94"/>
      <c r="D291" s="94"/>
      <c r="E291" s="94"/>
      <c r="F291" s="94"/>
      <c r="G291" s="94"/>
      <c r="H291" s="94"/>
      <c r="I291" s="94"/>
      <c r="J291" s="95"/>
    </row>
    <row r="292" spans="1:10" ht="27">
      <c r="A292" s="31" t="s">
        <v>558</v>
      </c>
      <c r="B292" s="32" t="s">
        <v>559</v>
      </c>
      <c r="C292" s="33" t="s">
        <v>95</v>
      </c>
      <c r="D292" s="34">
        <v>1</v>
      </c>
      <c r="E292" s="35">
        <v>0</v>
      </c>
      <c r="F292" s="35">
        <f>TRUNC(D292*E292,2)</f>
        <v>0</v>
      </c>
      <c r="G292" s="35">
        <v>600000</v>
      </c>
      <c r="H292" s="35">
        <f>TRUNC(D292*G292,2)</f>
        <v>600000</v>
      </c>
      <c r="I292" s="35">
        <f>TRUNC(E292+G292,2)</f>
        <v>600000</v>
      </c>
      <c r="J292" s="36">
        <f>TRUNC(D292*I292,2)</f>
        <v>600000</v>
      </c>
    </row>
    <row r="293" spans="1:10" ht="13.5">
      <c r="A293" s="96" t="s">
        <v>560</v>
      </c>
      <c r="B293" s="97"/>
      <c r="C293" s="97"/>
      <c r="D293" s="97"/>
      <c r="E293" s="98"/>
      <c r="F293" s="40">
        <f>TRUNC(SUM(F15:F292),2)</f>
        <v>5166120.08</v>
      </c>
      <c r="G293" s="41"/>
      <c r="H293" s="40">
        <f>TRUNC(SUM(H15:H292),2)</f>
        <v>1963241.48</v>
      </c>
      <c r="I293" s="41"/>
      <c r="J293" s="40">
        <f>TRUNC(SUM(J15:J292),2)</f>
        <v>7129361.64</v>
      </c>
    </row>
    <row r="294" spans="1:10" ht="13.5">
      <c r="A294" s="99" t="s">
        <v>561</v>
      </c>
      <c r="B294" s="100"/>
      <c r="C294" s="100"/>
      <c r="D294" s="100"/>
      <c r="E294" s="100"/>
      <c r="F294" s="100"/>
      <c r="G294" s="100"/>
      <c r="H294" s="100"/>
      <c r="I294" s="100"/>
      <c r="J294" s="101"/>
    </row>
  </sheetData>
  <sheetProtection/>
  <mergeCells count="75">
    <mergeCell ref="A294:J294"/>
    <mergeCell ref="B263:J263"/>
    <mergeCell ref="B268:J268"/>
    <mergeCell ref="B269:J269"/>
    <mergeCell ref="B285:J285"/>
    <mergeCell ref="B287:J287"/>
    <mergeCell ref="B288:J288"/>
    <mergeCell ref="B239:J239"/>
    <mergeCell ref="B243:J243"/>
    <mergeCell ref="B245:J245"/>
    <mergeCell ref="B255:J255"/>
    <mergeCell ref="B291:J291"/>
    <mergeCell ref="A293:E293"/>
    <mergeCell ref="B180:J180"/>
    <mergeCell ref="B181:J181"/>
    <mergeCell ref="B256:J256"/>
    <mergeCell ref="B197:J197"/>
    <mergeCell ref="B205:J205"/>
    <mergeCell ref="B210:J210"/>
    <mergeCell ref="B217:J217"/>
    <mergeCell ref="B224:J224"/>
    <mergeCell ref="B230:J230"/>
    <mergeCell ref="B237:J237"/>
    <mergeCell ref="B190:J190"/>
    <mergeCell ref="B144:J144"/>
    <mergeCell ref="B147:J147"/>
    <mergeCell ref="B150:J150"/>
    <mergeCell ref="B153:J153"/>
    <mergeCell ref="B162:J162"/>
    <mergeCell ref="B163:J163"/>
    <mergeCell ref="B167:J167"/>
    <mergeCell ref="B168:J168"/>
    <mergeCell ref="B177:J177"/>
    <mergeCell ref="B95:J95"/>
    <mergeCell ref="B103:J103"/>
    <mergeCell ref="B109:J109"/>
    <mergeCell ref="B111:J111"/>
    <mergeCell ref="B112:J112"/>
    <mergeCell ref="B122:J122"/>
    <mergeCell ref="B54:J54"/>
    <mergeCell ref="B60:J60"/>
    <mergeCell ref="B62:J62"/>
    <mergeCell ref="B63:J63"/>
    <mergeCell ref="B137:J137"/>
    <mergeCell ref="B73:J73"/>
    <mergeCell ref="B74:J74"/>
    <mergeCell ref="B84:J84"/>
    <mergeCell ref="B89:J89"/>
    <mergeCell ref="B90:J90"/>
    <mergeCell ref="B19:J19"/>
    <mergeCell ref="B26:J26"/>
    <mergeCell ref="B68:J68"/>
    <mergeCell ref="B32:J32"/>
    <mergeCell ref="B33:J33"/>
    <mergeCell ref="B35:J35"/>
    <mergeCell ref="B37:J37"/>
    <mergeCell ref="B39:J39"/>
    <mergeCell ref="B47:J47"/>
    <mergeCell ref="B50:J50"/>
    <mergeCell ref="B28:J28"/>
    <mergeCell ref="B8:H8"/>
    <mergeCell ref="I8:J8"/>
    <mergeCell ref="B9:G9"/>
    <mergeCell ref="H9:J9"/>
    <mergeCell ref="A10:J10"/>
    <mergeCell ref="A12:J12"/>
    <mergeCell ref="B13:J13"/>
    <mergeCell ref="B14:J14"/>
    <mergeCell ref="B18:J18"/>
    <mergeCell ref="A2:J2"/>
    <mergeCell ref="A3:J3"/>
    <mergeCell ref="A4:J4"/>
    <mergeCell ref="A5:J5"/>
    <mergeCell ref="B7:G7"/>
    <mergeCell ref="H7:J7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0"/>
  <sheetViews>
    <sheetView zoomScale="76" zoomScaleNormal="76" zoomScalePageLayoutView="0" workbookViewId="0" topLeftCell="A280">
      <selection activeCell="L293" sqref="L293"/>
    </sheetView>
  </sheetViews>
  <sheetFormatPr defaultColWidth="7.77734375" defaultRowHeight="15"/>
  <cols>
    <col min="1" max="1" width="17.5546875" style="42" customWidth="1"/>
    <col min="2" max="2" width="42.10546875" style="42" customWidth="1"/>
    <col min="3" max="3" width="10.77734375" style="43" customWidth="1"/>
    <col min="4" max="4" width="8.6640625" style="44" bestFit="1" customWidth="1"/>
    <col min="5" max="5" width="13.77734375" style="45" bestFit="1" customWidth="1"/>
    <col min="6" max="6" width="17.10546875" style="45" bestFit="1" customWidth="1"/>
    <col min="7" max="7" width="13.77734375" style="45" bestFit="1" customWidth="1"/>
    <col min="8" max="8" width="17.10546875" style="45" bestFit="1" customWidth="1"/>
    <col min="9" max="9" width="13.88671875" style="45" bestFit="1" customWidth="1"/>
    <col min="10" max="10" width="18.21484375" style="45" bestFit="1" customWidth="1"/>
    <col min="11" max="16384" width="7.77734375" style="5" customWidth="1"/>
  </cols>
  <sheetData>
    <row r="1" spans="1:10" ht="13.5">
      <c r="A1" s="1"/>
      <c r="B1" s="1"/>
      <c r="C1" s="2"/>
      <c r="D1" s="3"/>
      <c r="E1" s="4"/>
      <c r="F1" s="4"/>
      <c r="G1" s="4"/>
      <c r="H1" s="4"/>
      <c r="I1" s="4"/>
      <c r="J1" s="4"/>
    </row>
    <row r="2" spans="1:10" ht="15" customHeight="1">
      <c r="A2" s="70"/>
      <c r="B2" s="71"/>
      <c r="C2" s="71"/>
      <c r="D2" s="71"/>
      <c r="E2" s="71"/>
      <c r="F2" s="71"/>
      <c r="G2" s="71"/>
      <c r="H2" s="71"/>
      <c r="I2" s="71"/>
      <c r="J2" s="72"/>
    </row>
    <row r="3" spans="1:10" ht="18" customHeight="1">
      <c r="A3" s="73" t="str">
        <f>'[1]Data Center'!A3:J3</f>
        <v>Justiça Federal em Pernambuco – JFPE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ht="18" customHeight="1">
      <c r="A4" s="73" t="s">
        <v>0</v>
      </c>
      <c r="B4" s="74"/>
      <c r="C4" s="74"/>
      <c r="D4" s="74"/>
      <c r="E4" s="74"/>
      <c r="F4" s="74"/>
      <c r="G4" s="74"/>
      <c r="H4" s="74"/>
      <c r="I4" s="74"/>
      <c r="J4" s="75"/>
    </row>
    <row r="5" spans="1:10" ht="18">
      <c r="A5" s="76"/>
      <c r="B5" s="77"/>
      <c r="C5" s="77"/>
      <c r="D5" s="77"/>
      <c r="E5" s="77"/>
      <c r="F5" s="77"/>
      <c r="G5" s="77"/>
      <c r="H5" s="77"/>
      <c r="I5" s="77"/>
      <c r="J5" s="78"/>
    </row>
    <row r="6" spans="1:10" ht="13.5">
      <c r="A6" s="6"/>
      <c r="B6" s="6"/>
      <c r="C6" s="7"/>
      <c r="D6" s="8"/>
      <c r="E6" s="9"/>
      <c r="F6" s="9"/>
      <c r="G6" s="9"/>
      <c r="H6" s="9"/>
      <c r="I6" s="9"/>
      <c r="J6" s="9"/>
    </row>
    <row r="7" spans="1:10" ht="15">
      <c r="A7" s="10" t="s">
        <v>1</v>
      </c>
      <c r="B7" s="79" t="str">
        <f>'[1]Data Center'!B7</f>
        <v>PODER JUDICIÁRIO - PE</v>
      </c>
      <c r="C7" s="102"/>
      <c r="D7" s="102"/>
      <c r="E7" s="102"/>
      <c r="F7" s="102"/>
      <c r="G7" s="102"/>
      <c r="H7" s="80"/>
      <c r="I7" s="81"/>
      <c r="J7" s="81"/>
    </row>
    <row r="8" spans="1:10" ht="13.5">
      <c r="A8" s="10" t="s">
        <v>2</v>
      </c>
      <c r="B8" s="79" t="s">
        <v>562</v>
      </c>
      <c r="C8" s="79"/>
      <c r="D8" s="79"/>
      <c r="E8" s="79"/>
      <c r="F8" s="79"/>
      <c r="G8" s="79"/>
      <c r="H8" s="79"/>
      <c r="I8" s="85"/>
      <c r="J8" s="85"/>
    </row>
    <row r="9" spans="1:10" ht="13.5">
      <c r="A9" s="10" t="s">
        <v>4</v>
      </c>
      <c r="B9" s="79" t="str">
        <f>'[1]Data Center'!$B$9</f>
        <v>Recife/PE</v>
      </c>
      <c r="C9" s="79"/>
      <c r="D9" s="79"/>
      <c r="E9" s="79"/>
      <c r="F9" s="79"/>
      <c r="G9" s="79"/>
      <c r="H9" s="85"/>
      <c r="I9" s="85"/>
      <c r="J9" s="85"/>
    </row>
    <row r="10" spans="1:10" ht="13.5" thickBot="1">
      <c r="A10" s="86"/>
      <c r="B10" s="86"/>
      <c r="C10" s="86"/>
      <c r="D10" s="86"/>
      <c r="E10" s="86"/>
      <c r="F10" s="86"/>
      <c r="G10" s="86"/>
      <c r="H10" s="86"/>
      <c r="I10" s="86"/>
      <c r="J10" s="86"/>
    </row>
    <row r="11" spans="1:10" ht="27" thickBot="1">
      <c r="A11" s="11" t="s">
        <v>5</v>
      </c>
      <c r="B11" s="12" t="s">
        <v>6</v>
      </c>
      <c r="C11" s="13" t="s">
        <v>7</v>
      </c>
      <c r="D11" s="14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5" t="s">
        <v>13</v>
      </c>
      <c r="J11" s="16" t="s">
        <v>14</v>
      </c>
    </row>
    <row r="12" spans="1:10" ht="19.5">
      <c r="A12" s="87" t="s">
        <v>562</v>
      </c>
      <c r="B12" s="88"/>
      <c r="C12" s="88"/>
      <c r="D12" s="88"/>
      <c r="E12" s="88"/>
      <c r="F12" s="88"/>
      <c r="G12" s="88"/>
      <c r="H12" s="88"/>
      <c r="I12" s="88"/>
      <c r="J12" s="89"/>
    </row>
    <row r="13" spans="1:10" ht="13.5">
      <c r="A13" s="30" t="s">
        <v>563</v>
      </c>
      <c r="B13" s="93" t="s">
        <v>16</v>
      </c>
      <c r="C13" s="94"/>
      <c r="D13" s="94"/>
      <c r="E13" s="94"/>
      <c r="F13" s="94"/>
      <c r="G13" s="94"/>
      <c r="H13" s="94"/>
      <c r="I13" s="94"/>
      <c r="J13" s="95"/>
    </row>
    <row r="14" spans="1:10" ht="13.5">
      <c r="A14" s="30" t="s">
        <v>564</v>
      </c>
      <c r="B14" s="93" t="s">
        <v>18</v>
      </c>
      <c r="C14" s="94"/>
      <c r="D14" s="94"/>
      <c r="E14" s="94"/>
      <c r="F14" s="94"/>
      <c r="G14" s="94"/>
      <c r="H14" s="94"/>
      <c r="I14" s="94"/>
      <c r="J14" s="95"/>
    </row>
    <row r="15" spans="1:10" ht="54">
      <c r="A15" s="31" t="s">
        <v>565</v>
      </c>
      <c r="B15" s="32" t="s">
        <v>20</v>
      </c>
      <c r="C15" s="33" t="s">
        <v>21</v>
      </c>
      <c r="D15" s="34">
        <v>82.45</v>
      </c>
      <c r="E15" s="35">
        <v>2.35</v>
      </c>
      <c r="F15" s="35">
        <f>TRUNC(D15*E15,2)</f>
        <v>193.75</v>
      </c>
      <c r="G15" s="35">
        <v>0.92</v>
      </c>
      <c r="H15" s="35">
        <f>TRUNC(D15*G15,2)</f>
        <v>75.85</v>
      </c>
      <c r="I15" s="35">
        <f>TRUNC(E15+G15,2)</f>
        <v>3.27</v>
      </c>
      <c r="J15" s="36">
        <f>TRUNC(D15*I15,2)</f>
        <v>269.61</v>
      </c>
    </row>
    <row r="16" spans="1:10" ht="40.5">
      <c r="A16" s="31" t="s">
        <v>566</v>
      </c>
      <c r="B16" s="32" t="s">
        <v>23</v>
      </c>
      <c r="C16" s="33" t="s">
        <v>21</v>
      </c>
      <c r="D16" s="34">
        <v>82.45</v>
      </c>
      <c r="E16" s="35">
        <v>1</v>
      </c>
      <c r="F16" s="35">
        <f>TRUNC(D16*E16,2)</f>
        <v>82.45</v>
      </c>
      <c r="G16" s="35">
        <v>0.22</v>
      </c>
      <c r="H16" s="35">
        <f>TRUNC(D16*G16,2)</f>
        <v>18.13</v>
      </c>
      <c r="I16" s="35">
        <f>TRUNC(E16+G16,2)</f>
        <v>1.22</v>
      </c>
      <c r="J16" s="36">
        <f>TRUNC(D16*I16,2)</f>
        <v>100.58</v>
      </c>
    </row>
    <row r="17" spans="1:10" ht="40.5">
      <c r="A17" s="31" t="s">
        <v>567</v>
      </c>
      <c r="B17" s="32" t="s">
        <v>25</v>
      </c>
      <c r="C17" s="33" t="s">
        <v>21</v>
      </c>
      <c r="D17" s="34">
        <v>82.45</v>
      </c>
      <c r="E17" s="35">
        <v>5.14</v>
      </c>
      <c r="F17" s="35">
        <f>TRUNC(D17*E17,2)</f>
        <v>423.79</v>
      </c>
      <c r="G17" s="35">
        <v>1.11</v>
      </c>
      <c r="H17" s="35">
        <f>TRUNC(D17*G17,2)</f>
        <v>91.51</v>
      </c>
      <c r="I17" s="35">
        <f>TRUNC(E17+G17,2)</f>
        <v>6.25</v>
      </c>
      <c r="J17" s="36">
        <f>TRUNC(D17*I17,2)</f>
        <v>515.31</v>
      </c>
    </row>
    <row r="18" spans="1:10" ht="13.5">
      <c r="A18" s="30" t="s">
        <v>568</v>
      </c>
      <c r="B18" s="93" t="s">
        <v>27</v>
      </c>
      <c r="C18" s="94"/>
      <c r="D18" s="94"/>
      <c r="E18" s="94"/>
      <c r="F18" s="94"/>
      <c r="G18" s="94"/>
      <c r="H18" s="94"/>
      <c r="I18" s="94"/>
      <c r="J18" s="95"/>
    </row>
    <row r="19" spans="1:10" ht="13.5">
      <c r="A19" s="30" t="s">
        <v>569</v>
      </c>
      <c r="B19" s="93" t="s">
        <v>29</v>
      </c>
      <c r="C19" s="94"/>
      <c r="D19" s="94"/>
      <c r="E19" s="94"/>
      <c r="F19" s="94"/>
      <c r="G19" s="94"/>
      <c r="H19" s="94"/>
      <c r="I19" s="94"/>
      <c r="J19" s="95"/>
    </row>
    <row r="20" spans="1:10" ht="40.5">
      <c r="A20" s="31" t="s">
        <v>570</v>
      </c>
      <c r="B20" s="32" t="s">
        <v>31</v>
      </c>
      <c r="C20" s="33" t="s">
        <v>32</v>
      </c>
      <c r="D20" s="34">
        <v>377</v>
      </c>
      <c r="E20" s="35">
        <v>10.47</v>
      </c>
      <c r="F20" s="35">
        <f aca="true" t="shared" si="0" ref="F20:F25">TRUNC(D20*E20,2)</f>
        <v>3947.19</v>
      </c>
      <c r="G20" s="35">
        <v>13.23</v>
      </c>
      <c r="H20" s="35">
        <f aca="true" t="shared" si="1" ref="H20:H25">TRUNC(D20*G20,2)</f>
        <v>4987.71</v>
      </c>
      <c r="I20" s="35">
        <f aca="true" t="shared" si="2" ref="I20:I25">TRUNC(E20+G20,2)</f>
        <v>23.7</v>
      </c>
      <c r="J20" s="36">
        <f aca="true" t="shared" si="3" ref="J20:J25">TRUNC(D20*I20,2)</f>
        <v>8934.9</v>
      </c>
    </row>
    <row r="21" spans="1:10" ht="27">
      <c r="A21" s="31" t="s">
        <v>571</v>
      </c>
      <c r="B21" s="32" t="s">
        <v>34</v>
      </c>
      <c r="C21" s="33" t="s">
        <v>35</v>
      </c>
      <c r="D21" s="34">
        <v>288</v>
      </c>
      <c r="E21" s="35">
        <v>95.84</v>
      </c>
      <c r="F21" s="35">
        <f t="shared" si="0"/>
        <v>27601.92</v>
      </c>
      <c r="G21" s="35">
        <v>4.6</v>
      </c>
      <c r="H21" s="35">
        <f t="shared" si="1"/>
        <v>1324.8</v>
      </c>
      <c r="I21" s="35">
        <f t="shared" si="2"/>
        <v>100.44</v>
      </c>
      <c r="J21" s="36">
        <f t="shared" si="3"/>
        <v>28926.72</v>
      </c>
    </row>
    <row r="22" spans="1:10" ht="27">
      <c r="A22" s="31" t="s">
        <v>572</v>
      </c>
      <c r="B22" s="32" t="s">
        <v>37</v>
      </c>
      <c r="C22" s="33" t="s">
        <v>21</v>
      </c>
      <c r="D22" s="34">
        <v>27.48</v>
      </c>
      <c r="E22" s="35">
        <v>256.46</v>
      </c>
      <c r="F22" s="35">
        <f t="shared" si="0"/>
        <v>7047.52</v>
      </c>
      <c r="G22" s="35">
        <v>168.51</v>
      </c>
      <c r="H22" s="35">
        <f t="shared" si="1"/>
        <v>4630.65</v>
      </c>
      <c r="I22" s="35">
        <f t="shared" si="2"/>
        <v>424.97</v>
      </c>
      <c r="J22" s="36">
        <f t="shared" si="3"/>
        <v>11678.17</v>
      </c>
    </row>
    <row r="23" spans="1:10" ht="81">
      <c r="A23" s="31" t="s">
        <v>573</v>
      </c>
      <c r="B23" s="32" t="s">
        <v>39</v>
      </c>
      <c r="C23" s="33" t="s">
        <v>32</v>
      </c>
      <c r="D23" s="34">
        <v>96.73</v>
      </c>
      <c r="E23" s="35">
        <v>43.61</v>
      </c>
      <c r="F23" s="35">
        <f t="shared" si="0"/>
        <v>4218.39</v>
      </c>
      <c r="G23" s="35">
        <v>20.15</v>
      </c>
      <c r="H23" s="35">
        <f t="shared" si="1"/>
        <v>1949.1</v>
      </c>
      <c r="I23" s="35">
        <f t="shared" si="2"/>
        <v>63.76</v>
      </c>
      <c r="J23" s="36">
        <f t="shared" si="3"/>
        <v>6167.5</v>
      </c>
    </row>
    <row r="24" spans="1:10" ht="40.5">
      <c r="A24" s="31" t="s">
        <v>574</v>
      </c>
      <c r="B24" s="32" t="s">
        <v>41</v>
      </c>
      <c r="C24" s="33" t="s">
        <v>42</v>
      </c>
      <c r="D24" s="34">
        <v>7500</v>
      </c>
      <c r="E24" s="35">
        <v>5.8</v>
      </c>
      <c r="F24" s="35">
        <f t="shared" si="0"/>
        <v>43500</v>
      </c>
      <c r="G24" s="35">
        <v>1.87</v>
      </c>
      <c r="H24" s="35">
        <f t="shared" si="1"/>
        <v>14025</v>
      </c>
      <c r="I24" s="35">
        <f t="shared" si="2"/>
        <v>7.67</v>
      </c>
      <c r="J24" s="36">
        <f t="shared" si="3"/>
        <v>57525</v>
      </c>
    </row>
    <row r="25" spans="1:10" ht="40.5">
      <c r="A25" s="31" t="s">
        <v>575</v>
      </c>
      <c r="B25" s="32" t="s">
        <v>44</v>
      </c>
      <c r="C25" s="33" t="s">
        <v>21</v>
      </c>
      <c r="D25" s="34">
        <v>100.5</v>
      </c>
      <c r="E25" s="35">
        <v>432.57</v>
      </c>
      <c r="F25" s="35">
        <f t="shared" si="0"/>
        <v>43473.28</v>
      </c>
      <c r="G25" s="35">
        <v>45.88</v>
      </c>
      <c r="H25" s="35">
        <f t="shared" si="1"/>
        <v>4610.94</v>
      </c>
      <c r="I25" s="35">
        <f t="shared" si="2"/>
        <v>478.45</v>
      </c>
      <c r="J25" s="36">
        <f t="shared" si="3"/>
        <v>48084.22</v>
      </c>
    </row>
    <row r="26" spans="1:10" ht="13.5">
      <c r="A26" s="30" t="s">
        <v>576</v>
      </c>
      <c r="B26" s="93" t="s">
        <v>50</v>
      </c>
      <c r="C26" s="94"/>
      <c r="D26" s="94"/>
      <c r="E26" s="94"/>
      <c r="F26" s="94"/>
      <c r="G26" s="94"/>
      <c r="H26" s="94"/>
      <c r="I26" s="94"/>
      <c r="J26" s="95"/>
    </row>
    <row r="27" spans="1:10" ht="81">
      <c r="A27" s="31" t="s">
        <v>577</v>
      </c>
      <c r="B27" s="32" t="s">
        <v>39</v>
      </c>
      <c r="C27" s="33" t="s">
        <v>32</v>
      </c>
      <c r="D27" s="34">
        <v>608</v>
      </c>
      <c r="E27" s="35">
        <v>43.61</v>
      </c>
      <c r="F27" s="35">
        <f>TRUNC(D27*E27,2)</f>
        <v>26514.88</v>
      </c>
      <c r="G27" s="35">
        <v>20.15</v>
      </c>
      <c r="H27" s="35">
        <f>TRUNC(D27*G27,2)</f>
        <v>12251.2</v>
      </c>
      <c r="I27" s="35">
        <f>TRUNC(E27+G27,2)</f>
        <v>63.76</v>
      </c>
      <c r="J27" s="36">
        <f>TRUNC(D27*I27,2)</f>
        <v>38766.08</v>
      </c>
    </row>
    <row r="28" spans="1:10" ht="40.5">
      <c r="A28" s="31" t="s">
        <v>578</v>
      </c>
      <c r="B28" s="32" t="s">
        <v>41</v>
      </c>
      <c r="C28" s="33" t="s">
        <v>42</v>
      </c>
      <c r="D28" s="34">
        <v>7000</v>
      </c>
      <c r="E28" s="35">
        <v>5.8</v>
      </c>
      <c r="F28" s="35">
        <f>TRUNC(D28*E28,2)</f>
        <v>40600</v>
      </c>
      <c r="G28" s="35">
        <v>1.87</v>
      </c>
      <c r="H28" s="35">
        <f>TRUNC(D28*G28,2)</f>
        <v>13090</v>
      </c>
      <c r="I28" s="35">
        <f>TRUNC(E28+G28,2)</f>
        <v>7.67</v>
      </c>
      <c r="J28" s="36">
        <f>TRUNC(D28*I28,2)</f>
        <v>53690</v>
      </c>
    </row>
    <row r="29" spans="1:10" ht="40.5">
      <c r="A29" s="31" t="s">
        <v>579</v>
      </c>
      <c r="B29" s="32" t="s">
        <v>44</v>
      </c>
      <c r="C29" s="33" t="s">
        <v>21</v>
      </c>
      <c r="D29" s="34">
        <v>63.2</v>
      </c>
      <c r="E29" s="35">
        <v>432.57</v>
      </c>
      <c r="F29" s="35">
        <f>TRUNC(D29*E29,2)</f>
        <v>27338.42</v>
      </c>
      <c r="G29" s="35">
        <v>45.88</v>
      </c>
      <c r="H29" s="35">
        <f>TRUNC(D29*G29,2)</f>
        <v>2899.61</v>
      </c>
      <c r="I29" s="35">
        <f>TRUNC(E29+G29,2)</f>
        <v>478.45</v>
      </c>
      <c r="J29" s="36">
        <f>TRUNC(D29*I29,2)</f>
        <v>30238.04</v>
      </c>
    </row>
    <row r="30" spans="1:10" ht="13.5">
      <c r="A30" s="30" t="s">
        <v>580</v>
      </c>
      <c r="B30" s="93" t="s">
        <v>55</v>
      </c>
      <c r="C30" s="94"/>
      <c r="D30" s="94"/>
      <c r="E30" s="94"/>
      <c r="F30" s="94"/>
      <c r="G30" s="94"/>
      <c r="H30" s="94"/>
      <c r="I30" s="94"/>
      <c r="J30" s="95"/>
    </row>
    <row r="31" spans="1:10" ht="13.5">
      <c r="A31" s="30" t="s">
        <v>581</v>
      </c>
      <c r="B31" s="93" t="s">
        <v>57</v>
      </c>
      <c r="C31" s="94"/>
      <c r="D31" s="94"/>
      <c r="E31" s="94"/>
      <c r="F31" s="94"/>
      <c r="G31" s="94"/>
      <c r="H31" s="94"/>
      <c r="I31" s="94"/>
      <c r="J31" s="95"/>
    </row>
    <row r="32" spans="1:10" ht="81">
      <c r="A32" s="31" t="s">
        <v>582</v>
      </c>
      <c r="B32" s="32" t="s">
        <v>59</v>
      </c>
      <c r="C32" s="33" t="s">
        <v>32</v>
      </c>
      <c r="D32" s="34">
        <v>397</v>
      </c>
      <c r="E32" s="35">
        <v>178.93</v>
      </c>
      <c r="F32" s="35">
        <f>TRUNC(D32*E32,2)</f>
        <v>71035.21</v>
      </c>
      <c r="G32" s="35">
        <v>10.01</v>
      </c>
      <c r="H32" s="35">
        <f>TRUNC(D32*G32,2)</f>
        <v>3973.97</v>
      </c>
      <c r="I32" s="35">
        <f>TRUNC(E32+G32,2)</f>
        <v>188.94</v>
      </c>
      <c r="J32" s="36">
        <f>TRUNC(D32*I32,2)</f>
        <v>75009.18</v>
      </c>
    </row>
    <row r="33" spans="1:10" ht="13.5">
      <c r="A33" s="30" t="s">
        <v>583</v>
      </c>
      <c r="B33" s="93" t="s">
        <v>61</v>
      </c>
      <c r="C33" s="94"/>
      <c r="D33" s="94"/>
      <c r="E33" s="94"/>
      <c r="F33" s="94"/>
      <c r="G33" s="94"/>
      <c r="H33" s="94"/>
      <c r="I33" s="94"/>
      <c r="J33" s="95"/>
    </row>
    <row r="34" spans="1:10" ht="40.5">
      <c r="A34" s="31" t="s">
        <v>584</v>
      </c>
      <c r="B34" s="32" t="s">
        <v>63</v>
      </c>
      <c r="C34" s="33" t="s">
        <v>32</v>
      </c>
      <c r="D34" s="34">
        <v>635.2</v>
      </c>
      <c r="E34" s="35">
        <v>5.89</v>
      </c>
      <c r="F34" s="35">
        <f>TRUNC(D34*E34,2)</f>
        <v>3741.32</v>
      </c>
      <c r="G34" s="35">
        <v>10.13</v>
      </c>
      <c r="H34" s="35">
        <f>TRUNC(D34*G34,2)</f>
        <v>6434.57</v>
      </c>
      <c r="I34" s="35">
        <f>TRUNC(E34+G34,2)</f>
        <v>16.02</v>
      </c>
      <c r="J34" s="36">
        <f>TRUNC(D34*I34,2)</f>
        <v>10175.9</v>
      </c>
    </row>
    <row r="35" spans="1:10" ht="13.5">
      <c r="A35" s="30" t="s">
        <v>585</v>
      </c>
      <c r="B35" s="93" t="s">
        <v>69</v>
      </c>
      <c r="C35" s="94"/>
      <c r="D35" s="94"/>
      <c r="E35" s="94"/>
      <c r="F35" s="94"/>
      <c r="G35" s="94"/>
      <c r="H35" s="94"/>
      <c r="I35" s="94"/>
      <c r="J35" s="95"/>
    </row>
    <row r="36" spans="1:10" ht="40.5">
      <c r="A36" s="31" t="s">
        <v>586</v>
      </c>
      <c r="B36" s="32" t="s">
        <v>71</v>
      </c>
      <c r="C36" s="33" t="s">
        <v>32</v>
      </c>
      <c r="D36" s="34">
        <v>217.7</v>
      </c>
      <c r="E36" s="35">
        <v>223.22</v>
      </c>
      <c r="F36" s="35">
        <f>TRUNC(D36*E36,2)</f>
        <v>48594.99</v>
      </c>
      <c r="G36" s="35">
        <v>0</v>
      </c>
      <c r="H36" s="35">
        <f>TRUNC(D36*G36,2)</f>
        <v>0</v>
      </c>
      <c r="I36" s="35">
        <f>TRUNC(E36+G36,2)</f>
        <v>223.22</v>
      </c>
      <c r="J36" s="36">
        <f>TRUNC(D36*I36,2)</f>
        <v>48594.99</v>
      </c>
    </row>
    <row r="37" spans="1:10" ht="13.5">
      <c r="A37" s="31" t="s">
        <v>587</v>
      </c>
      <c r="B37" s="32" t="s">
        <v>75</v>
      </c>
      <c r="C37" s="33" t="s">
        <v>76</v>
      </c>
      <c r="D37" s="34">
        <v>1</v>
      </c>
      <c r="E37" s="35">
        <v>58.32</v>
      </c>
      <c r="F37" s="35">
        <f>TRUNC(D37*E37,2)</f>
        <v>58.32</v>
      </c>
      <c r="G37" s="35">
        <v>18.97</v>
      </c>
      <c r="H37" s="35">
        <f>TRUNC(D37*G37,2)</f>
        <v>18.97</v>
      </c>
      <c r="I37" s="35">
        <f>TRUNC(E37+G37,2)</f>
        <v>77.29</v>
      </c>
      <c r="J37" s="36">
        <f>TRUNC(D37*I37,2)</f>
        <v>77.29</v>
      </c>
    </row>
    <row r="38" spans="1:10" ht="13.5">
      <c r="A38" s="31" t="s">
        <v>588</v>
      </c>
      <c r="B38" s="32" t="s">
        <v>589</v>
      </c>
      <c r="C38" s="33" t="s">
        <v>21</v>
      </c>
      <c r="D38" s="34">
        <v>13.5</v>
      </c>
      <c r="E38" s="35">
        <v>185.8</v>
      </c>
      <c r="F38" s="35">
        <f>TRUNC(D38*E38,2)</f>
        <v>2508.3</v>
      </c>
      <c r="G38" s="35">
        <v>26.75</v>
      </c>
      <c r="H38" s="35">
        <f>TRUNC(D38*G38,2)</f>
        <v>361.12</v>
      </c>
      <c r="I38" s="35">
        <f>TRUNC(E38+G38,2)</f>
        <v>212.55</v>
      </c>
      <c r="J38" s="36">
        <f>TRUNC(D38*I38,2)</f>
        <v>2869.42</v>
      </c>
    </row>
    <row r="39" spans="1:10" ht="40.5">
      <c r="A39" s="31" t="s">
        <v>590</v>
      </c>
      <c r="B39" s="32" t="s">
        <v>78</v>
      </c>
      <c r="C39" s="33" t="s">
        <v>76</v>
      </c>
      <c r="D39" s="34">
        <v>1</v>
      </c>
      <c r="E39" s="35">
        <v>2339.94</v>
      </c>
      <c r="F39" s="35">
        <f>TRUNC(D39*E39,2)</f>
        <v>2339.94</v>
      </c>
      <c r="G39" s="35">
        <v>761.23</v>
      </c>
      <c r="H39" s="35">
        <f>TRUNC(D39*G39,2)</f>
        <v>761.23</v>
      </c>
      <c r="I39" s="35">
        <f>TRUNC(E39+G39,2)</f>
        <v>3101.17</v>
      </c>
      <c r="J39" s="36">
        <f>TRUNC(D39*I39,2)</f>
        <v>3101.17</v>
      </c>
    </row>
    <row r="40" spans="1:10" ht="54">
      <c r="A40" s="31" t="s">
        <v>591</v>
      </c>
      <c r="B40" s="32" t="s">
        <v>82</v>
      </c>
      <c r="C40" s="33" t="s">
        <v>32</v>
      </c>
      <c r="D40" s="34">
        <v>38.5</v>
      </c>
      <c r="E40" s="35">
        <v>19.39</v>
      </c>
      <c r="F40" s="35">
        <f>TRUNC(D40*E40,2)</f>
        <v>746.51</v>
      </c>
      <c r="G40" s="35">
        <v>31.93</v>
      </c>
      <c r="H40" s="35">
        <f>TRUNC(D40*G40,2)</f>
        <v>1229.3</v>
      </c>
      <c r="I40" s="35">
        <f>TRUNC(E40+G40,2)</f>
        <v>51.32</v>
      </c>
      <c r="J40" s="36">
        <f>TRUNC(D40*I40,2)</f>
        <v>1975.82</v>
      </c>
    </row>
    <row r="41" spans="1:10" ht="13.5">
      <c r="A41" s="30" t="s">
        <v>592</v>
      </c>
      <c r="B41" s="93" t="s">
        <v>86</v>
      </c>
      <c r="C41" s="94"/>
      <c r="D41" s="94"/>
      <c r="E41" s="94"/>
      <c r="F41" s="94"/>
      <c r="G41" s="94"/>
      <c r="H41" s="94"/>
      <c r="I41" s="94"/>
      <c r="J41" s="95"/>
    </row>
    <row r="42" spans="1:10" ht="67.5">
      <c r="A42" s="31" t="s">
        <v>593</v>
      </c>
      <c r="B42" s="32" t="s">
        <v>88</v>
      </c>
      <c r="C42" s="33" t="s">
        <v>32</v>
      </c>
      <c r="D42" s="34">
        <v>290</v>
      </c>
      <c r="E42" s="35">
        <v>76.63</v>
      </c>
      <c r="F42" s="35">
        <f>TRUNC(D42*E42,2)</f>
        <v>22222.7</v>
      </c>
      <c r="G42" s="35">
        <v>32.12</v>
      </c>
      <c r="H42" s="35">
        <f>TRUNC(D42*G42,2)</f>
        <v>9314.8</v>
      </c>
      <c r="I42" s="35">
        <f>TRUNC(E42+G42,2)</f>
        <v>108.75</v>
      </c>
      <c r="J42" s="36">
        <f>TRUNC(D42*I42,2)</f>
        <v>31537.5</v>
      </c>
    </row>
    <row r="43" spans="1:10" ht="13.5">
      <c r="A43" s="30" t="s">
        <v>594</v>
      </c>
      <c r="B43" s="93" t="s">
        <v>92</v>
      </c>
      <c r="C43" s="94"/>
      <c r="D43" s="94"/>
      <c r="E43" s="94"/>
      <c r="F43" s="94"/>
      <c r="G43" s="94"/>
      <c r="H43" s="94"/>
      <c r="I43" s="94"/>
      <c r="J43" s="95"/>
    </row>
    <row r="44" spans="1:10" ht="54">
      <c r="A44" s="31" t="s">
        <v>595</v>
      </c>
      <c r="B44" s="32" t="s">
        <v>596</v>
      </c>
      <c r="C44" s="33" t="s">
        <v>95</v>
      </c>
      <c r="D44" s="34">
        <v>73</v>
      </c>
      <c r="E44" s="35">
        <v>350</v>
      </c>
      <c r="F44" s="35">
        <f>TRUNC(D44*E44,2)</f>
        <v>25550</v>
      </c>
      <c r="G44" s="35">
        <v>106.15</v>
      </c>
      <c r="H44" s="35">
        <f>TRUNC(D44*G44,2)</f>
        <v>7748.95</v>
      </c>
      <c r="I44" s="35">
        <f>TRUNC(E44+G44,2)</f>
        <v>456.15</v>
      </c>
      <c r="J44" s="36">
        <f>TRUNC(D44*I44,2)</f>
        <v>33298.95</v>
      </c>
    </row>
    <row r="45" spans="1:10" ht="13.5">
      <c r="A45" s="30" t="s">
        <v>597</v>
      </c>
      <c r="B45" s="93" t="s">
        <v>101</v>
      </c>
      <c r="C45" s="94"/>
      <c r="D45" s="94"/>
      <c r="E45" s="94"/>
      <c r="F45" s="94"/>
      <c r="G45" s="94"/>
      <c r="H45" s="94"/>
      <c r="I45" s="94"/>
      <c r="J45" s="95"/>
    </row>
    <row r="46" spans="1:10" ht="27">
      <c r="A46" s="31" t="s">
        <v>598</v>
      </c>
      <c r="B46" s="32" t="s">
        <v>103</v>
      </c>
      <c r="C46" s="33" t="s">
        <v>95</v>
      </c>
      <c r="D46" s="34">
        <v>2</v>
      </c>
      <c r="E46" s="35">
        <v>1134.65</v>
      </c>
      <c r="F46" s="35">
        <f>TRUNC(D46*E46,2)</f>
        <v>2269.3</v>
      </c>
      <c r="G46" s="35">
        <v>122.34</v>
      </c>
      <c r="H46" s="35">
        <f>TRUNC(D46*G46,2)</f>
        <v>244.68</v>
      </c>
      <c r="I46" s="35">
        <f>TRUNC(E46+G46,2)</f>
        <v>1256.99</v>
      </c>
      <c r="J46" s="36">
        <f>TRUNC(D46*I46,2)</f>
        <v>2513.98</v>
      </c>
    </row>
    <row r="47" spans="1:10" ht="40.5">
      <c r="A47" s="31" t="s">
        <v>599</v>
      </c>
      <c r="B47" s="32" t="s">
        <v>107</v>
      </c>
      <c r="C47" s="33" t="s">
        <v>95</v>
      </c>
      <c r="D47" s="34">
        <v>5</v>
      </c>
      <c r="E47" s="35">
        <v>2070.71</v>
      </c>
      <c r="F47" s="35">
        <f>TRUNC(D47*E47,2)</f>
        <v>10353.55</v>
      </c>
      <c r="G47" s="35">
        <v>95.02</v>
      </c>
      <c r="H47" s="35">
        <f>TRUNC(D47*G47,2)</f>
        <v>475.1</v>
      </c>
      <c r="I47" s="35">
        <f>TRUNC(E47+G47,2)</f>
        <v>2165.73</v>
      </c>
      <c r="J47" s="36">
        <f>TRUNC(D47*I47,2)</f>
        <v>10828.65</v>
      </c>
    </row>
    <row r="48" spans="1:10" ht="54">
      <c r="A48" s="31" t="s">
        <v>600</v>
      </c>
      <c r="B48" s="32" t="s">
        <v>601</v>
      </c>
      <c r="C48" s="33" t="s">
        <v>32</v>
      </c>
      <c r="D48" s="34">
        <v>5.04</v>
      </c>
      <c r="E48" s="35">
        <v>670.02</v>
      </c>
      <c r="F48" s="35">
        <f>TRUNC(D48*E48,2)</f>
        <v>3376.9</v>
      </c>
      <c r="G48" s="35">
        <v>35.87</v>
      </c>
      <c r="H48" s="35">
        <f>TRUNC(D48*G48,2)</f>
        <v>180.78</v>
      </c>
      <c r="I48" s="35">
        <f>TRUNC(E48+G48,2)</f>
        <v>705.89</v>
      </c>
      <c r="J48" s="36">
        <f>TRUNC(D48*I48,2)</f>
        <v>3557.68</v>
      </c>
    </row>
    <row r="49" spans="1:10" ht="13.5">
      <c r="A49" s="31" t="s">
        <v>602</v>
      </c>
      <c r="B49" s="32" t="s">
        <v>603</v>
      </c>
      <c r="C49" s="33" t="s">
        <v>32</v>
      </c>
      <c r="D49" s="34">
        <v>14.4</v>
      </c>
      <c r="E49" s="35">
        <v>5000</v>
      </c>
      <c r="F49" s="35">
        <f>TRUNC(D49*E49,2)</f>
        <v>72000</v>
      </c>
      <c r="G49" s="35">
        <v>11.78</v>
      </c>
      <c r="H49" s="35">
        <f>TRUNC(D49*G49,2)</f>
        <v>169.63</v>
      </c>
      <c r="I49" s="35">
        <f>TRUNC(E49+G49,2)</f>
        <v>5011.78</v>
      </c>
      <c r="J49" s="36">
        <f>TRUNC(D49*I49,2)</f>
        <v>72169.63</v>
      </c>
    </row>
    <row r="50" spans="1:10" ht="27">
      <c r="A50" s="31" t="s">
        <v>604</v>
      </c>
      <c r="B50" s="32" t="s">
        <v>109</v>
      </c>
      <c r="C50" s="33" t="s">
        <v>35</v>
      </c>
      <c r="D50" s="34">
        <v>11</v>
      </c>
      <c r="E50" s="35">
        <v>767.86</v>
      </c>
      <c r="F50" s="35">
        <f>TRUNC(D50*E50,2)</f>
        <v>8446.46</v>
      </c>
      <c r="G50" s="35">
        <v>460.71</v>
      </c>
      <c r="H50" s="35">
        <f>TRUNC(D50*G50,2)</f>
        <v>5067.81</v>
      </c>
      <c r="I50" s="35">
        <f>TRUNC(E50+G50,2)</f>
        <v>1228.57</v>
      </c>
      <c r="J50" s="36">
        <f>TRUNC(D50*I50,2)</f>
        <v>13514.27</v>
      </c>
    </row>
    <row r="51" spans="1:10" ht="13.5">
      <c r="A51" s="30" t="s">
        <v>605</v>
      </c>
      <c r="B51" s="93" t="s">
        <v>113</v>
      </c>
      <c r="C51" s="94"/>
      <c r="D51" s="94"/>
      <c r="E51" s="94"/>
      <c r="F51" s="94"/>
      <c r="G51" s="94"/>
      <c r="H51" s="94"/>
      <c r="I51" s="94"/>
      <c r="J51" s="95"/>
    </row>
    <row r="52" spans="1:10" ht="40.5">
      <c r="A52" s="31" t="s">
        <v>606</v>
      </c>
      <c r="B52" s="32" t="s">
        <v>115</v>
      </c>
      <c r="C52" s="33" t="s">
        <v>32</v>
      </c>
      <c r="D52" s="34">
        <v>295.35</v>
      </c>
      <c r="E52" s="35">
        <v>94.78</v>
      </c>
      <c r="F52" s="35">
        <f>TRUNC(D52*E52,2)</f>
        <v>27993.27</v>
      </c>
      <c r="G52" s="35">
        <v>16.29</v>
      </c>
      <c r="H52" s="35">
        <f>TRUNC(D52*G52,2)</f>
        <v>4811.25</v>
      </c>
      <c r="I52" s="35">
        <f>TRUNC(E52+G52,2)</f>
        <v>111.07</v>
      </c>
      <c r="J52" s="36">
        <f>TRUNC(D52*I52,2)</f>
        <v>32804.52</v>
      </c>
    </row>
    <row r="53" spans="1:10" ht="13.5">
      <c r="A53" s="30" t="s">
        <v>607</v>
      </c>
      <c r="B53" s="93" t="s">
        <v>608</v>
      </c>
      <c r="C53" s="94"/>
      <c r="D53" s="94"/>
      <c r="E53" s="94"/>
      <c r="F53" s="94"/>
      <c r="G53" s="94"/>
      <c r="H53" s="94"/>
      <c r="I53" s="94"/>
      <c r="J53" s="95"/>
    </row>
    <row r="54" spans="1:10" ht="81">
      <c r="A54" s="31" t="s">
        <v>609</v>
      </c>
      <c r="B54" s="32" t="s">
        <v>610</v>
      </c>
      <c r="C54" s="33" t="s">
        <v>32</v>
      </c>
      <c r="D54" s="34">
        <v>952</v>
      </c>
      <c r="E54" s="35">
        <v>3.28</v>
      </c>
      <c r="F54" s="35">
        <f aca="true" t="shared" si="4" ref="F54:F61">TRUNC(D54*E54,2)</f>
        <v>3122.56</v>
      </c>
      <c r="G54" s="35">
        <v>3.05</v>
      </c>
      <c r="H54" s="35">
        <f aca="true" t="shared" si="5" ref="H54:H61">TRUNC(D54*G54,2)</f>
        <v>2903.6</v>
      </c>
      <c r="I54" s="35">
        <f aca="true" t="shared" si="6" ref="I54:I61">TRUNC(E54+G54,2)</f>
        <v>6.33</v>
      </c>
      <c r="J54" s="36">
        <f aca="true" t="shared" si="7" ref="J54:J61">TRUNC(D54*I54,2)</f>
        <v>6026.16</v>
      </c>
    </row>
    <row r="55" spans="1:10" ht="81">
      <c r="A55" s="31" t="s">
        <v>611</v>
      </c>
      <c r="B55" s="32" t="s">
        <v>612</v>
      </c>
      <c r="C55" s="33" t="s">
        <v>32</v>
      </c>
      <c r="D55" s="34">
        <v>952</v>
      </c>
      <c r="E55" s="35">
        <v>17.43</v>
      </c>
      <c r="F55" s="35">
        <f t="shared" si="4"/>
        <v>16593.36</v>
      </c>
      <c r="G55" s="35">
        <v>11.66</v>
      </c>
      <c r="H55" s="35">
        <f t="shared" si="5"/>
        <v>11100.32</v>
      </c>
      <c r="I55" s="35">
        <f t="shared" si="6"/>
        <v>29.09</v>
      </c>
      <c r="J55" s="36">
        <f t="shared" si="7"/>
        <v>27693.68</v>
      </c>
    </row>
    <row r="56" spans="1:10" ht="81">
      <c r="A56" s="31" t="s">
        <v>613</v>
      </c>
      <c r="B56" s="32" t="s">
        <v>614</v>
      </c>
      <c r="C56" s="33" t="s">
        <v>32</v>
      </c>
      <c r="D56" s="34">
        <v>112</v>
      </c>
      <c r="E56" s="35">
        <v>43.99</v>
      </c>
      <c r="F56" s="35">
        <f t="shared" si="4"/>
        <v>4926.88</v>
      </c>
      <c r="G56" s="35">
        <v>17.13</v>
      </c>
      <c r="H56" s="35">
        <f t="shared" si="5"/>
        <v>1918.56</v>
      </c>
      <c r="I56" s="35">
        <f t="shared" si="6"/>
        <v>61.12</v>
      </c>
      <c r="J56" s="36">
        <f t="shared" si="7"/>
        <v>6845.44</v>
      </c>
    </row>
    <row r="57" spans="1:10" ht="67.5">
      <c r="A57" s="31" t="s">
        <v>615</v>
      </c>
      <c r="B57" s="32" t="s">
        <v>616</v>
      </c>
      <c r="C57" s="33" t="s">
        <v>32</v>
      </c>
      <c r="D57" s="34">
        <v>500</v>
      </c>
      <c r="E57" s="35">
        <v>136.43</v>
      </c>
      <c r="F57" s="35">
        <f t="shared" si="4"/>
        <v>68215</v>
      </c>
      <c r="G57" s="35">
        <v>25.58</v>
      </c>
      <c r="H57" s="35">
        <f t="shared" si="5"/>
        <v>12790</v>
      </c>
      <c r="I57" s="35">
        <f t="shared" si="6"/>
        <v>162.01</v>
      </c>
      <c r="J57" s="36">
        <f t="shared" si="7"/>
        <v>81005</v>
      </c>
    </row>
    <row r="58" spans="1:10" ht="94.5">
      <c r="A58" s="31" t="s">
        <v>617</v>
      </c>
      <c r="B58" s="32" t="s">
        <v>618</v>
      </c>
      <c r="C58" s="33" t="s">
        <v>32</v>
      </c>
      <c r="D58" s="34">
        <v>521</v>
      </c>
      <c r="E58" s="35">
        <v>69.32</v>
      </c>
      <c r="F58" s="35">
        <f t="shared" si="4"/>
        <v>36115.72</v>
      </c>
      <c r="G58" s="35">
        <v>18.52</v>
      </c>
      <c r="H58" s="35">
        <f t="shared" si="5"/>
        <v>9648.92</v>
      </c>
      <c r="I58" s="35">
        <f t="shared" si="6"/>
        <v>87.84</v>
      </c>
      <c r="J58" s="36">
        <f t="shared" si="7"/>
        <v>45764.64</v>
      </c>
    </row>
    <row r="59" spans="1:10" ht="40.5">
      <c r="A59" s="31" t="s">
        <v>619</v>
      </c>
      <c r="B59" s="32" t="s">
        <v>620</v>
      </c>
      <c r="C59" s="33" t="s">
        <v>32</v>
      </c>
      <c r="D59" s="34">
        <v>521</v>
      </c>
      <c r="E59" s="35">
        <v>41.42</v>
      </c>
      <c r="F59" s="35">
        <f t="shared" si="4"/>
        <v>21579.82</v>
      </c>
      <c r="G59" s="35">
        <v>1.36</v>
      </c>
      <c r="H59" s="35">
        <f t="shared" si="5"/>
        <v>708.56</v>
      </c>
      <c r="I59" s="35">
        <f t="shared" si="6"/>
        <v>42.78</v>
      </c>
      <c r="J59" s="36">
        <f t="shared" si="7"/>
        <v>22288.38</v>
      </c>
    </row>
    <row r="60" spans="1:10" ht="54">
      <c r="A60" s="31" t="s">
        <v>621</v>
      </c>
      <c r="B60" s="32" t="s">
        <v>622</v>
      </c>
      <c r="C60" s="33" t="s">
        <v>35</v>
      </c>
      <c r="D60" s="34">
        <v>75</v>
      </c>
      <c r="E60" s="35">
        <v>117</v>
      </c>
      <c r="F60" s="35">
        <f t="shared" si="4"/>
        <v>8775</v>
      </c>
      <c r="G60" s="35">
        <v>14.9</v>
      </c>
      <c r="H60" s="35">
        <f t="shared" si="5"/>
        <v>1117.5</v>
      </c>
      <c r="I60" s="35">
        <f t="shared" si="6"/>
        <v>131.9</v>
      </c>
      <c r="J60" s="36">
        <f t="shared" si="7"/>
        <v>9892.5</v>
      </c>
    </row>
    <row r="61" spans="1:10" ht="27">
      <c r="A61" s="31" t="s">
        <v>623</v>
      </c>
      <c r="B61" s="32" t="s">
        <v>624</v>
      </c>
      <c r="C61" s="33" t="s">
        <v>35</v>
      </c>
      <c r="D61" s="34">
        <v>98</v>
      </c>
      <c r="E61" s="35">
        <v>107.08</v>
      </c>
      <c r="F61" s="35">
        <f t="shared" si="4"/>
        <v>10493.84</v>
      </c>
      <c r="G61" s="35">
        <v>40</v>
      </c>
      <c r="H61" s="35">
        <f t="shared" si="5"/>
        <v>3920</v>
      </c>
      <c r="I61" s="35">
        <f t="shared" si="6"/>
        <v>147.08</v>
      </c>
      <c r="J61" s="36">
        <f t="shared" si="7"/>
        <v>14413.84</v>
      </c>
    </row>
    <row r="62" spans="1:10" ht="13.5">
      <c r="A62" s="30" t="s">
        <v>625</v>
      </c>
      <c r="B62" s="93" t="s">
        <v>626</v>
      </c>
      <c r="C62" s="94"/>
      <c r="D62" s="94"/>
      <c r="E62" s="94"/>
      <c r="F62" s="94"/>
      <c r="G62" s="94"/>
      <c r="H62" s="94"/>
      <c r="I62" s="94"/>
      <c r="J62" s="95"/>
    </row>
    <row r="63" spans="1:10" ht="40.5">
      <c r="A63" s="31" t="s">
        <v>627</v>
      </c>
      <c r="B63" s="32" t="s">
        <v>628</v>
      </c>
      <c r="C63" s="33" t="s">
        <v>32</v>
      </c>
      <c r="D63" s="34">
        <v>30</v>
      </c>
      <c r="E63" s="35">
        <v>192.94</v>
      </c>
      <c r="F63" s="35">
        <f aca="true" t="shared" si="8" ref="F63:F74">TRUNC(D63*E63,2)</f>
        <v>5788.2</v>
      </c>
      <c r="G63" s="35">
        <v>3.19</v>
      </c>
      <c r="H63" s="35">
        <f aca="true" t="shared" si="9" ref="H63:H74">TRUNC(D63*G63,2)</f>
        <v>95.7</v>
      </c>
      <c r="I63" s="35">
        <f aca="true" t="shared" si="10" ref="I63:I74">TRUNC(E63+G63,2)</f>
        <v>196.13</v>
      </c>
      <c r="J63" s="36">
        <f aca="true" t="shared" si="11" ref="J63:J74">TRUNC(D63*I63,2)</f>
        <v>5883.9</v>
      </c>
    </row>
    <row r="64" spans="1:10" ht="40.5">
      <c r="A64" s="31" t="s">
        <v>629</v>
      </c>
      <c r="B64" s="32" t="s">
        <v>630</v>
      </c>
      <c r="C64" s="33" t="s">
        <v>32</v>
      </c>
      <c r="D64" s="34">
        <v>270</v>
      </c>
      <c r="E64" s="35">
        <v>42.41</v>
      </c>
      <c r="F64" s="35">
        <f t="shared" si="8"/>
        <v>11450.7</v>
      </c>
      <c r="G64" s="35">
        <v>23.14</v>
      </c>
      <c r="H64" s="35">
        <f t="shared" si="9"/>
        <v>6247.8</v>
      </c>
      <c r="I64" s="35">
        <f t="shared" si="10"/>
        <v>65.55</v>
      </c>
      <c r="J64" s="36">
        <f t="shared" si="11"/>
        <v>17698.5</v>
      </c>
    </row>
    <row r="65" spans="1:10" ht="54">
      <c r="A65" s="31" t="s">
        <v>631</v>
      </c>
      <c r="B65" s="32" t="s">
        <v>632</v>
      </c>
      <c r="C65" s="33" t="s">
        <v>32</v>
      </c>
      <c r="D65" s="34">
        <v>20</v>
      </c>
      <c r="E65" s="35">
        <v>557.64</v>
      </c>
      <c r="F65" s="35">
        <f t="shared" si="8"/>
        <v>11152.8</v>
      </c>
      <c r="G65" s="35">
        <v>174.9</v>
      </c>
      <c r="H65" s="35">
        <f t="shared" si="9"/>
        <v>3498</v>
      </c>
      <c r="I65" s="35">
        <f t="shared" si="10"/>
        <v>732.54</v>
      </c>
      <c r="J65" s="36">
        <f t="shared" si="11"/>
        <v>14650.8</v>
      </c>
    </row>
    <row r="66" spans="1:10" ht="81">
      <c r="A66" s="31" t="s">
        <v>633</v>
      </c>
      <c r="B66" s="32" t="s">
        <v>634</v>
      </c>
      <c r="C66" s="33" t="s">
        <v>635</v>
      </c>
      <c r="D66" s="34">
        <v>7</v>
      </c>
      <c r="E66" s="35">
        <v>537.1</v>
      </c>
      <c r="F66" s="35">
        <f t="shared" si="8"/>
        <v>3759.7</v>
      </c>
      <c r="G66" s="35">
        <v>0</v>
      </c>
      <c r="H66" s="35">
        <f t="shared" si="9"/>
        <v>0</v>
      </c>
      <c r="I66" s="35">
        <f t="shared" si="10"/>
        <v>537.1</v>
      </c>
      <c r="J66" s="36">
        <f t="shared" si="11"/>
        <v>3759.7</v>
      </c>
    </row>
    <row r="67" spans="1:10" ht="67.5">
      <c r="A67" s="31" t="s">
        <v>636</v>
      </c>
      <c r="B67" s="32" t="s">
        <v>637</v>
      </c>
      <c r="C67" s="33" t="s">
        <v>95</v>
      </c>
      <c r="D67" s="34">
        <v>1</v>
      </c>
      <c r="E67" s="35">
        <v>483.47</v>
      </c>
      <c r="F67" s="35">
        <f t="shared" si="8"/>
        <v>483.47</v>
      </c>
      <c r="G67" s="35">
        <v>85.5</v>
      </c>
      <c r="H67" s="35">
        <f t="shared" si="9"/>
        <v>85.5</v>
      </c>
      <c r="I67" s="35">
        <f t="shared" si="10"/>
        <v>568.97</v>
      </c>
      <c r="J67" s="36">
        <f t="shared" si="11"/>
        <v>568.97</v>
      </c>
    </row>
    <row r="68" spans="1:10" ht="40.5">
      <c r="A68" s="31" t="s">
        <v>638</v>
      </c>
      <c r="B68" s="32" t="s">
        <v>639</v>
      </c>
      <c r="C68" s="33" t="s">
        <v>95</v>
      </c>
      <c r="D68" s="34">
        <v>1</v>
      </c>
      <c r="E68" s="35">
        <v>203.67</v>
      </c>
      <c r="F68" s="35">
        <f t="shared" si="8"/>
        <v>203.67</v>
      </c>
      <c r="G68" s="35">
        <v>19.08</v>
      </c>
      <c r="H68" s="35">
        <f t="shared" si="9"/>
        <v>19.08</v>
      </c>
      <c r="I68" s="35">
        <f t="shared" si="10"/>
        <v>222.75</v>
      </c>
      <c r="J68" s="36">
        <f t="shared" si="11"/>
        <v>222.75</v>
      </c>
    </row>
    <row r="69" spans="1:10" ht="40.5">
      <c r="A69" s="31" t="s">
        <v>640</v>
      </c>
      <c r="B69" s="32" t="s">
        <v>641</v>
      </c>
      <c r="C69" s="33" t="s">
        <v>95</v>
      </c>
      <c r="D69" s="34">
        <v>1</v>
      </c>
      <c r="E69" s="35">
        <v>401.67</v>
      </c>
      <c r="F69" s="35">
        <f t="shared" si="8"/>
        <v>401.67</v>
      </c>
      <c r="G69" s="35">
        <v>16.97</v>
      </c>
      <c r="H69" s="35">
        <f t="shared" si="9"/>
        <v>16.97</v>
      </c>
      <c r="I69" s="35">
        <f t="shared" si="10"/>
        <v>418.64</v>
      </c>
      <c r="J69" s="36">
        <f t="shared" si="11"/>
        <v>418.64</v>
      </c>
    </row>
    <row r="70" spans="1:10" ht="27">
      <c r="A70" s="31" t="s">
        <v>642</v>
      </c>
      <c r="B70" s="32" t="s">
        <v>643</v>
      </c>
      <c r="C70" s="33" t="s">
        <v>32</v>
      </c>
      <c r="D70" s="34">
        <v>10</v>
      </c>
      <c r="E70" s="35">
        <v>341.11</v>
      </c>
      <c r="F70" s="35">
        <f t="shared" si="8"/>
        <v>3411.1</v>
      </c>
      <c r="G70" s="35">
        <v>38.76</v>
      </c>
      <c r="H70" s="35">
        <f t="shared" si="9"/>
        <v>387.6</v>
      </c>
      <c r="I70" s="35">
        <f t="shared" si="10"/>
        <v>379.87</v>
      </c>
      <c r="J70" s="36">
        <f t="shared" si="11"/>
        <v>3798.7</v>
      </c>
    </row>
    <row r="71" spans="1:10" ht="54">
      <c r="A71" s="31" t="s">
        <v>644</v>
      </c>
      <c r="B71" s="32" t="s">
        <v>645</v>
      </c>
      <c r="C71" s="33" t="s">
        <v>32</v>
      </c>
      <c r="D71" s="34">
        <v>4</v>
      </c>
      <c r="E71" s="35">
        <v>666.7</v>
      </c>
      <c r="F71" s="35">
        <f t="shared" si="8"/>
        <v>2666.8</v>
      </c>
      <c r="G71" s="35">
        <v>371.56</v>
      </c>
      <c r="H71" s="35">
        <f t="shared" si="9"/>
        <v>1486.24</v>
      </c>
      <c r="I71" s="35">
        <f t="shared" si="10"/>
        <v>1038.26</v>
      </c>
      <c r="J71" s="36">
        <f t="shared" si="11"/>
        <v>4153.04</v>
      </c>
    </row>
    <row r="72" spans="1:10" ht="54">
      <c r="A72" s="31" t="s">
        <v>646</v>
      </c>
      <c r="B72" s="32" t="s">
        <v>647</v>
      </c>
      <c r="C72" s="33" t="s">
        <v>95</v>
      </c>
      <c r="D72" s="34">
        <v>1</v>
      </c>
      <c r="E72" s="35">
        <v>2144.74</v>
      </c>
      <c r="F72" s="35">
        <f t="shared" si="8"/>
        <v>2144.74</v>
      </c>
      <c r="G72" s="35">
        <v>591.1</v>
      </c>
      <c r="H72" s="35">
        <f t="shared" si="9"/>
        <v>591.1</v>
      </c>
      <c r="I72" s="35">
        <f t="shared" si="10"/>
        <v>2735.84</v>
      </c>
      <c r="J72" s="36">
        <f t="shared" si="11"/>
        <v>2735.84</v>
      </c>
    </row>
    <row r="73" spans="1:10" ht="40.5">
      <c r="A73" s="31" t="s">
        <v>648</v>
      </c>
      <c r="B73" s="32" t="s">
        <v>649</v>
      </c>
      <c r="C73" s="33" t="s">
        <v>95</v>
      </c>
      <c r="D73" s="34">
        <v>1</v>
      </c>
      <c r="E73" s="35">
        <v>176.01</v>
      </c>
      <c r="F73" s="35">
        <f t="shared" si="8"/>
        <v>176.01</v>
      </c>
      <c r="G73" s="35">
        <v>13.38</v>
      </c>
      <c r="H73" s="35">
        <f t="shared" si="9"/>
        <v>13.38</v>
      </c>
      <c r="I73" s="35">
        <f t="shared" si="10"/>
        <v>189.39</v>
      </c>
      <c r="J73" s="36">
        <f t="shared" si="11"/>
        <v>189.39</v>
      </c>
    </row>
    <row r="74" spans="1:10" ht="27">
      <c r="A74" s="31" t="s">
        <v>650</v>
      </c>
      <c r="B74" s="32" t="s">
        <v>651</v>
      </c>
      <c r="C74" s="33" t="s">
        <v>95</v>
      </c>
      <c r="D74" s="34">
        <v>1</v>
      </c>
      <c r="E74" s="35">
        <v>170.42</v>
      </c>
      <c r="F74" s="35">
        <f t="shared" si="8"/>
        <v>170.42</v>
      </c>
      <c r="G74" s="35">
        <v>13.38</v>
      </c>
      <c r="H74" s="35">
        <f t="shared" si="9"/>
        <v>13.38</v>
      </c>
      <c r="I74" s="35">
        <f t="shared" si="10"/>
        <v>183.8</v>
      </c>
      <c r="J74" s="36">
        <f t="shared" si="11"/>
        <v>183.8</v>
      </c>
    </row>
    <row r="75" spans="1:10" ht="13.5">
      <c r="A75" s="30" t="s">
        <v>652</v>
      </c>
      <c r="B75" s="93" t="s">
        <v>653</v>
      </c>
      <c r="C75" s="94"/>
      <c r="D75" s="94"/>
      <c r="E75" s="94"/>
      <c r="F75" s="94"/>
      <c r="G75" s="94"/>
      <c r="H75" s="94"/>
      <c r="I75" s="94"/>
      <c r="J75" s="95"/>
    </row>
    <row r="76" spans="1:10" ht="27">
      <c r="A76" s="31" t="s">
        <v>654</v>
      </c>
      <c r="B76" s="32" t="s">
        <v>655</v>
      </c>
      <c r="C76" s="33" t="s">
        <v>635</v>
      </c>
      <c r="D76" s="34">
        <v>6</v>
      </c>
      <c r="E76" s="35">
        <v>104.13</v>
      </c>
      <c r="F76" s="35">
        <f>TRUNC(D76*E76,2)</f>
        <v>624.78</v>
      </c>
      <c r="G76" s="35">
        <v>23560.44</v>
      </c>
      <c r="H76" s="35">
        <f>TRUNC(D76*G76,2)</f>
        <v>141362.64</v>
      </c>
      <c r="I76" s="35">
        <f>TRUNC(E76+G76,2)</f>
        <v>23664.57</v>
      </c>
      <c r="J76" s="36">
        <f>TRUNC(D76*I76,2)</f>
        <v>141987.42</v>
      </c>
    </row>
    <row r="77" spans="1:10" ht="27">
      <c r="A77" s="31" t="s">
        <v>656</v>
      </c>
      <c r="B77" s="32" t="s">
        <v>657</v>
      </c>
      <c r="C77" s="33" t="s">
        <v>658</v>
      </c>
      <c r="D77" s="34">
        <v>288</v>
      </c>
      <c r="E77" s="35">
        <v>0.59</v>
      </c>
      <c r="F77" s="35">
        <f>TRUNC(D77*E77,2)</f>
        <v>169.92</v>
      </c>
      <c r="G77" s="35">
        <v>99.97</v>
      </c>
      <c r="H77" s="35">
        <f>TRUNC(D77*G77,2)</f>
        <v>28791.36</v>
      </c>
      <c r="I77" s="35">
        <f>TRUNC(E77+G77,2)</f>
        <v>100.56</v>
      </c>
      <c r="J77" s="36">
        <f>TRUNC(D77*I77,2)</f>
        <v>28961.28</v>
      </c>
    </row>
    <row r="78" spans="1:10" ht="27">
      <c r="A78" s="31" t="s">
        <v>659</v>
      </c>
      <c r="B78" s="32" t="s">
        <v>660</v>
      </c>
      <c r="C78" s="33" t="s">
        <v>635</v>
      </c>
      <c r="D78" s="34">
        <v>6</v>
      </c>
      <c r="E78" s="35">
        <v>104.13</v>
      </c>
      <c r="F78" s="35">
        <f>TRUNC(D78*E78,2)</f>
        <v>624.78</v>
      </c>
      <c r="G78" s="35">
        <v>12692.37</v>
      </c>
      <c r="H78" s="35">
        <f>TRUNC(D78*G78,2)</f>
        <v>76154.22</v>
      </c>
      <c r="I78" s="35">
        <f>TRUNC(E78+G78,2)</f>
        <v>12796.5</v>
      </c>
      <c r="J78" s="36">
        <f>TRUNC(D78*I78,2)</f>
        <v>76779</v>
      </c>
    </row>
    <row r="79" spans="1:10" ht="27">
      <c r="A79" s="31" t="s">
        <v>661</v>
      </c>
      <c r="B79" s="32" t="s">
        <v>662</v>
      </c>
      <c r="C79" s="33" t="s">
        <v>635</v>
      </c>
      <c r="D79" s="34">
        <v>6</v>
      </c>
      <c r="E79" s="35">
        <v>735.44</v>
      </c>
      <c r="F79" s="35">
        <f>TRUNC(D79*E79,2)</f>
        <v>4412.64</v>
      </c>
      <c r="G79" s="35">
        <v>3369.81</v>
      </c>
      <c r="H79" s="35">
        <f>TRUNC(D79*G79,2)</f>
        <v>20218.86</v>
      </c>
      <c r="I79" s="35">
        <f>TRUNC(E79+G79,2)</f>
        <v>4105.25</v>
      </c>
      <c r="J79" s="36">
        <f>TRUNC(D79*I79,2)</f>
        <v>24631.5</v>
      </c>
    </row>
    <row r="80" spans="1:10" ht="13.5">
      <c r="A80" s="30" t="s">
        <v>663</v>
      </c>
      <c r="B80" s="93" t="s">
        <v>664</v>
      </c>
      <c r="C80" s="94"/>
      <c r="D80" s="94"/>
      <c r="E80" s="94"/>
      <c r="F80" s="94"/>
      <c r="G80" s="94"/>
      <c r="H80" s="94"/>
      <c r="I80" s="94"/>
      <c r="J80" s="95"/>
    </row>
    <row r="81" spans="1:10" ht="13.5">
      <c r="A81" s="31" t="s">
        <v>665</v>
      </c>
      <c r="B81" s="32" t="s">
        <v>666</v>
      </c>
      <c r="C81" s="33" t="s">
        <v>95</v>
      </c>
      <c r="D81" s="34">
        <v>1</v>
      </c>
      <c r="E81" s="35">
        <v>600</v>
      </c>
      <c r="F81" s="35">
        <f aca="true" t="shared" si="12" ref="F81:F87">TRUNC(D81*E81,2)</f>
        <v>600</v>
      </c>
      <c r="G81" s="35">
        <v>0</v>
      </c>
      <c r="H81" s="35">
        <f aca="true" t="shared" si="13" ref="H81:H87">TRUNC(D81*G81,2)</f>
        <v>0</v>
      </c>
      <c r="I81" s="35">
        <f aca="true" t="shared" si="14" ref="I81:I87">TRUNC(E81+G81,2)</f>
        <v>600</v>
      </c>
      <c r="J81" s="36">
        <f aca="true" t="shared" si="15" ref="J81:J87">TRUNC(D81*I81,2)</f>
        <v>600</v>
      </c>
    </row>
    <row r="82" spans="1:10" ht="13.5">
      <c r="A82" s="31" t="s">
        <v>667</v>
      </c>
      <c r="B82" s="32" t="s">
        <v>668</v>
      </c>
      <c r="C82" s="33" t="s">
        <v>95</v>
      </c>
      <c r="D82" s="34">
        <v>30</v>
      </c>
      <c r="E82" s="35">
        <v>144</v>
      </c>
      <c r="F82" s="35">
        <f t="shared" si="12"/>
        <v>4320</v>
      </c>
      <c r="G82" s="35">
        <v>0</v>
      </c>
      <c r="H82" s="35">
        <f t="shared" si="13"/>
        <v>0</v>
      </c>
      <c r="I82" s="35">
        <f t="shared" si="14"/>
        <v>144</v>
      </c>
      <c r="J82" s="36">
        <f t="shared" si="15"/>
        <v>4320</v>
      </c>
    </row>
    <row r="83" spans="1:10" ht="27">
      <c r="A83" s="31" t="s">
        <v>669</v>
      </c>
      <c r="B83" s="32" t="s">
        <v>670</v>
      </c>
      <c r="C83" s="33" t="s">
        <v>95</v>
      </c>
      <c r="D83" s="34">
        <v>30</v>
      </c>
      <c r="E83" s="35">
        <v>129.27</v>
      </c>
      <c r="F83" s="35">
        <f t="shared" si="12"/>
        <v>3878.1</v>
      </c>
      <c r="G83" s="35">
        <v>0</v>
      </c>
      <c r="H83" s="35">
        <f t="shared" si="13"/>
        <v>0</v>
      </c>
      <c r="I83" s="35">
        <f t="shared" si="14"/>
        <v>129.27</v>
      </c>
      <c r="J83" s="36">
        <f t="shared" si="15"/>
        <v>3878.1</v>
      </c>
    </row>
    <row r="84" spans="1:10" ht="27">
      <c r="A84" s="31" t="s">
        <v>671</v>
      </c>
      <c r="B84" s="32" t="s">
        <v>672</v>
      </c>
      <c r="C84" s="33" t="s">
        <v>95</v>
      </c>
      <c r="D84" s="34">
        <v>6</v>
      </c>
      <c r="E84" s="35">
        <v>50</v>
      </c>
      <c r="F84" s="35">
        <f t="shared" si="12"/>
        <v>300</v>
      </c>
      <c r="G84" s="35">
        <v>0</v>
      </c>
      <c r="H84" s="35">
        <f t="shared" si="13"/>
        <v>0</v>
      </c>
      <c r="I84" s="35">
        <f t="shared" si="14"/>
        <v>50</v>
      </c>
      <c r="J84" s="36">
        <f t="shared" si="15"/>
        <v>300</v>
      </c>
    </row>
    <row r="85" spans="1:10" ht="27">
      <c r="A85" s="31" t="s">
        <v>673</v>
      </c>
      <c r="B85" s="32" t="s">
        <v>674</v>
      </c>
      <c r="C85" s="33" t="s">
        <v>635</v>
      </c>
      <c r="D85" s="34">
        <v>6</v>
      </c>
      <c r="E85" s="35">
        <v>19800</v>
      </c>
      <c r="F85" s="35">
        <f t="shared" si="12"/>
        <v>118800</v>
      </c>
      <c r="G85" s="35">
        <v>0</v>
      </c>
      <c r="H85" s="35">
        <f t="shared" si="13"/>
        <v>0</v>
      </c>
      <c r="I85" s="35">
        <f t="shared" si="14"/>
        <v>19800</v>
      </c>
      <c r="J85" s="36">
        <f t="shared" si="15"/>
        <v>118800</v>
      </c>
    </row>
    <row r="86" spans="1:10" ht="13.5">
      <c r="A86" s="31" t="s">
        <v>675</v>
      </c>
      <c r="B86" s="32" t="s">
        <v>676</v>
      </c>
      <c r="C86" s="33" t="s">
        <v>635</v>
      </c>
      <c r="D86" s="34">
        <v>6</v>
      </c>
      <c r="E86" s="35">
        <v>6336</v>
      </c>
      <c r="F86" s="35">
        <f t="shared" si="12"/>
        <v>38016</v>
      </c>
      <c r="G86" s="35">
        <v>0</v>
      </c>
      <c r="H86" s="35">
        <f t="shared" si="13"/>
        <v>0</v>
      </c>
      <c r="I86" s="35">
        <f t="shared" si="14"/>
        <v>6336</v>
      </c>
      <c r="J86" s="36">
        <f t="shared" si="15"/>
        <v>38016</v>
      </c>
    </row>
    <row r="87" spans="1:10" ht="27">
      <c r="A87" s="31" t="s">
        <v>677</v>
      </c>
      <c r="B87" s="32" t="s">
        <v>678</v>
      </c>
      <c r="C87" s="33" t="s">
        <v>635</v>
      </c>
      <c r="D87" s="34">
        <v>6</v>
      </c>
      <c r="E87" s="35">
        <v>150</v>
      </c>
      <c r="F87" s="35">
        <f t="shared" si="12"/>
        <v>900</v>
      </c>
      <c r="G87" s="35">
        <v>0</v>
      </c>
      <c r="H87" s="35">
        <f t="shared" si="13"/>
        <v>0</v>
      </c>
      <c r="I87" s="35">
        <f t="shared" si="14"/>
        <v>150</v>
      </c>
      <c r="J87" s="36">
        <f t="shared" si="15"/>
        <v>900</v>
      </c>
    </row>
    <row r="88" spans="1:10" ht="13.5">
      <c r="A88" s="30" t="s">
        <v>679</v>
      </c>
      <c r="B88" s="93" t="s">
        <v>680</v>
      </c>
      <c r="C88" s="94"/>
      <c r="D88" s="94"/>
      <c r="E88" s="94"/>
      <c r="F88" s="94"/>
      <c r="G88" s="94"/>
      <c r="H88" s="94"/>
      <c r="I88" s="94"/>
      <c r="J88" s="95"/>
    </row>
    <row r="89" spans="1:10" ht="13.5">
      <c r="A89" s="30" t="s">
        <v>681</v>
      </c>
      <c r="B89" s="93" t="s">
        <v>682</v>
      </c>
      <c r="C89" s="94"/>
      <c r="D89" s="94"/>
      <c r="E89" s="94"/>
      <c r="F89" s="94"/>
      <c r="G89" s="94"/>
      <c r="H89" s="94"/>
      <c r="I89" s="94"/>
      <c r="J89" s="95"/>
    </row>
    <row r="90" spans="1:10" ht="54">
      <c r="A90" s="31" t="s">
        <v>683</v>
      </c>
      <c r="B90" s="32" t="s">
        <v>684</v>
      </c>
      <c r="C90" s="33" t="s">
        <v>35</v>
      </c>
      <c r="D90" s="34">
        <v>30</v>
      </c>
      <c r="E90" s="35">
        <v>32.83</v>
      </c>
      <c r="F90" s="35">
        <f aca="true" t="shared" si="16" ref="F90:F100">TRUNC(D90*E90,2)</f>
        <v>984.9</v>
      </c>
      <c r="G90" s="35">
        <v>9.89</v>
      </c>
      <c r="H90" s="35">
        <f aca="true" t="shared" si="17" ref="H90:H100">TRUNC(D90*G90,2)</f>
        <v>296.7</v>
      </c>
      <c r="I90" s="35">
        <f aca="true" t="shared" si="18" ref="I90:I100">TRUNC(E90+G90,2)</f>
        <v>42.72</v>
      </c>
      <c r="J90" s="36">
        <f aca="true" t="shared" si="19" ref="J90:J100">TRUNC(D90*I90,2)</f>
        <v>1281.6</v>
      </c>
    </row>
    <row r="91" spans="1:10" ht="54">
      <c r="A91" s="31" t="s">
        <v>685</v>
      </c>
      <c r="B91" s="32" t="s">
        <v>686</v>
      </c>
      <c r="C91" s="33" t="s">
        <v>35</v>
      </c>
      <c r="D91" s="34">
        <v>20</v>
      </c>
      <c r="E91" s="35">
        <v>16.28</v>
      </c>
      <c r="F91" s="35">
        <f t="shared" si="16"/>
        <v>325.6</v>
      </c>
      <c r="G91" s="35">
        <v>7.21</v>
      </c>
      <c r="H91" s="35">
        <f t="shared" si="17"/>
        <v>144.2</v>
      </c>
      <c r="I91" s="35">
        <f t="shared" si="18"/>
        <v>23.49</v>
      </c>
      <c r="J91" s="36">
        <f t="shared" si="19"/>
        <v>469.8</v>
      </c>
    </row>
    <row r="92" spans="1:10" ht="54">
      <c r="A92" s="31" t="s">
        <v>687</v>
      </c>
      <c r="B92" s="32" t="s">
        <v>688</v>
      </c>
      <c r="C92" s="33" t="s">
        <v>35</v>
      </c>
      <c r="D92" s="34">
        <v>12</v>
      </c>
      <c r="E92" s="35">
        <v>8.08</v>
      </c>
      <c r="F92" s="35">
        <f t="shared" si="16"/>
        <v>96.96</v>
      </c>
      <c r="G92" s="35">
        <v>1.34</v>
      </c>
      <c r="H92" s="35">
        <f t="shared" si="17"/>
        <v>16.08</v>
      </c>
      <c r="I92" s="35">
        <f t="shared" si="18"/>
        <v>9.42</v>
      </c>
      <c r="J92" s="36">
        <f t="shared" si="19"/>
        <v>113.04</v>
      </c>
    </row>
    <row r="93" spans="1:10" ht="54">
      <c r="A93" s="31" t="s">
        <v>689</v>
      </c>
      <c r="B93" s="32" t="s">
        <v>690</v>
      </c>
      <c r="C93" s="33" t="s">
        <v>35</v>
      </c>
      <c r="D93" s="34">
        <v>4</v>
      </c>
      <c r="E93" s="35">
        <v>8.15</v>
      </c>
      <c r="F93" s="35">
        <f t="shared" si="16"/>
        <v>32.6</v>
      </c>
      <c r="G93" s="35">
        <v>8.02</v>
      </c>
      <c r="H93" s="35">
        <f t="shared" si="17"/>
        <v>32.08</v>
      </c>
      <c r="I93" s="35">
        <f t="shared" si="18"/>
        <v>16.17</v>
      </c>
      <c r="J93" s="36">
        <f t="shared" si="19"/>
        <v>64.68</v>
      </c>
    </row>
    <row r="94" spans="1:10" ht="38.25" customHeight="1">
      <c r="A94" s="31" t="s">
        <v>691</v>
      </c>
      <c r="B94" s="32" t="s">
        <v>692</v>
      </c>
      <c r="C94" s="33" t="s">
        <v>35</v>
      </c>
      <c r="D94" s="34">
        <v>17</v>
      </c>
      <c r="E94" s="35">
        <v>6.4</v>
      </c>
      <c r="F94" s="35">
        <f t="shared" si="16"/>
        <v>108.8</v>
      </c>
      <c r="G94" s="35">
        <v>5.08</v>
      </c>
      <c r="H94" s="35">
        <f t="shared" si="17"/>
        <v>86.36</v>
      </c>
      <c r="I94" s="35">
        <f t="shared" si="18"/>
        <v>11.48</v>
      </c>
      <c r="J94" s="36">
        <f t="shared" si="19"/>
        <v>195.16</v>
      </c>
    </row>
    <row r="95" spans="1:10" ht="40.5">
      <c r="A95" s="31" t="s">
        <v>693</v>
      </c>
      <c r="B95" s="32" t="s">
        <v>694</v>
      </c>
      <c r="C95" s="33" t="s">
        <v>35</v>
      </c>
      <c r="D95" s="34">
        <v>15</v>
      </c>
      <c r="E95" s="35">
        <v>36.68</v>
      </c>
      <c r="F95" s="35">
        <f t="shared" si="16"/>
        <v>550.2</v>
      </c>
      <c r="G95" s="35">
        <v>0.56</v>
      </c>
      <c r="H95" s="35">
        <f t="shared" si="17"/>
        <v>8.4</v>
      </c>
      <c r="I95" s="35">
        <f t="shared" si="18"/>
        <v>37.24</v>
      </c>
      <c r="J95" s="36">
        <f t="shared" si="19"/>
        <v>558.6</v>
      </c>
    </row>
    <row r="96" spans="1:10" ht="40.5">
      <c r="A96" s="31" t="s">
        <v>695</v>
      </c>
      <c r="B96" s="32" t="s">
        <v>696</v>
      </c>
      <c r="C96" s="33" t="s">
        <v>95</v>
      </c>
      <c r="D96" s="34">
        <v>15</v>
      </c>
      <c r="E96" s="35">
        <v>31.61</v>
      </c>
      <c r="F96" s="35">
        <f t="shared" si="16"/>
        <v>474.15</v>
      </c>
      <c r="G96" s="35">
        <v>11.38</v>
      </c>
      <c r="H96" s="35">
        <f t="shared" si="17"/>
        <v>170.7</v>
      </c>
      <c r="I96" s="35">
        <f t="shared" si="18"/>
        <v>42.99</v>
      </c>
      <c r="J96" s="36">
        <f t="shared" si="19"/>
        <v>644.85</v>
      </c>
    </row>
    <row r="97" spans="1:10" ht="40.5">
      <c r="A97" s="31" t="s">
        <v>697</v>
      </c>
      <c r="B97" s="32" t="s">
        <v>698</v>
      </c>
      <c r="C97" s="33" t="s">
        <v>95</v>
      </c>
      <c r="D97" s="34">
        <v>9</v>
      </c>
      <c r="E97" s="35">
        <v>6.34</v>
      </c>
      <c r="F97" s="35">
        <f t="shared" si="16"/>
        <v>57.06</v>
      </c>
      <c r="G97" s="35">
        <v>5.98</v>
      </c>
      <c r="H97" s="35">
        <f t="shared" si="17"/>
        <v>53.82</v>
      </c>
      <c r="I97" s="35">
        <f t="shared" si="18"/>
        <v>12.32</v>
      </c>
      <c r="J97" s="36">
        <f t="shared" si="19"/>
        <v>110.88</v>
      </c>
    </row>
    <row r="98" spans="1:10" ht="54">
      <c r="A98" s="31" t="s">
        <v>699</v>
      </c>
      <c r="B98" s="32" t="s">
        <v>700</v>
      </c>
      <c r="C98" s="33" t="s">
        <v>95</v>
      </c>
      <c r="D98" s="34">
        <v>17</v>
      </c>
      <c r="E98" s="35">
        <v>5.2</v>
      </c>
      <c r="F98" s="35">
        <f t="shared" si="16"/>
        <v>88.4</v>
      </c>
      <c r="G98" s="35">
        <v>5.56</v>
      </c>
      <c r="H98" s="35">
        <f t="shared" si="17"/>
        <v>94.52</v>
      </c>
      <c r="I98" s="35">
        <f t="shared" si="18"/>
        <v>10.76</v>
      </c>
      <c r="J98" s="36">
        <f t="shared" si="19"/>
        <v>182.92</v>
      </c>
    </row>
    <row r="99" spans="1:10" ht="54">
      <c r="A99" s="31" t="s">
        <v>701</v>
      </c>
      <c r="B99" s="32" t="s">
        <v>702</v>
      </c>
      <c r="C99" s="33" t="s">
        <v>95</v>
      </c>
      <c r="D99" s="34">
        <v>12</v>
      </c>
      <c r="E99" s="35">
        <v>3.97</v>
      </c>
      <c r="F99" s="35">
        <f t="shared" si="16"/>
        <v>47.64</v>
      </c>
      <c r="G99" s="35">
        <v>4.86</v>
      </c>
      <c r="H99" s="35">
        <f t="shared" si="17"/>
        <v>58.32</v>
      </c>
      <c r="I99" s="35">
        <f t="shared" si="18"/>
        <v>8.83</v>
      </c>
      <c r="J99" s="36">
        <f t="shared" si="19"/>
        <v>105.96</v>
      </c>
    </row>
    <row r="100" spans="1:10" ht="54">
      <c r="A100" s="31" t="s">
        <v>703</v>
      </c>
      <c r="B100" s="32" t="s">
        <v>704</v>
      </c>
      <c r="C100" s="33" t="s">
        <v>95</v>
      </c>
      <c r="D100" s="34">
        <v>24</v>
      </c>
      <c r="E100" s="35">
        <v>3.21</v>
      </c>
      <c r="F100" s="35">
        <f t="shared" si="16"/>
        <v>77.04</v>
      </c>
      <c r="G100" s="35">
        <v>4.25</v>
      </c>
      <c r="H100" s="35">
        <f t="shared" si="17"/>
        <v>102</v>
      </c>
      <c r="I100" s="35">
        <f t="shared" si="18"/>
        <v>7.46</v>
      </c>
      <c r="J100" s="36">
        <f t="shared" si="19"/>
        <v>179.04</v>
      </c>
    </row>
    <row r="101" spans="1:10" ht="13.5">
      <c r="A101" s="30" t="s">
        <v>705</v>
      </c>
      <c r="B101" s="93" t="s">
        <v>706</v>
      </c>
      <c r="C101" s="94"/>
      <c r="D101" s="94"/>
      <c r="E101" s="94"/>
      <c r="F101" s="94"/>
      <c r="G101" s="94"/>
      <c r="H101" s="94"/>
      <c r="I101" s="94"/>
      <c r="J101" s="95"/>
    </row>
    <row r="102" spans="1:10" ht="67.5">
      <c r="A102" s="31" t="s">
        <v>707</v>
      </c>
      <c r="B102" s="32" t="s">
        <v>708</v>
      </c>
      <c r="C102" s="33" t="s">
        <v>95</v>
      </c>
      <c r="D102" s="34">
        <v>1</v>
      </c>
      <c r="E102" s="35">
        <v>50.88</v>
      </c>
      <c r="F102" s="35">
        <f>TRUNC(D102*E102,2)</f>
        <v>50.88</v>
      </c>
      <c r="G102" s="35">
        <v>6.06</v>
      </c>
      <c r="H102" s="35">
        <f>TRUNC(D102*G102,2)</f>
        <v>6.06</v>
      </c>
      <c r="I102" s="35">
        <f>TRUNC(E102+G102,2)</f>
        <v>56.94</v>
      </c>
      <c r="J102" s="36">
        <f>TRUNC(D102*I102,2)</f>
        <v>56.94</v>
      </c>
    </row>
    <row r="103" spans="1:10" ht="13.5">
      <c r="A103" s="30" t="s">
        <v>709</v>
      </c>
      <c r="B103" s="93" t="s">
        <v>710</v>
      </c>
      <c r="C103" s="94"/>
      <c r="D103" s="94"/>
      <c r="E103" s="94"/>
      <c r="F103" s="94"/>
      <c r="G103" s="94"/>
      <c r="H103" s="94"/>
      <c r="I103" s="94"/>
      <c r="J103" s="95"/>
    </row>
    <row r="104" spans="1:10" ht="40.5">
      <c r="A104" s="31" t="s">
        <v>711</v>
      </c>
      <c r="B104" s="32" t="s">
        <v>712</v>
      </c>
      <c r="C104" s="33" t="s">
        <v>95</v>
      </c>
      <c r="D104" s="34">
        <v>3</v>
      </c>
      <c r="E104" s="35">
        <v>178.48</v>
      </c>
      <c r="F104" s="35">
        <f>TRUNC(D104*E104,2)</f>
        <v>535.44</v>
      </c>
      <c r="G104" s="35">
        <v>53.53</v>
      </c>
      <c r="H104" s="35">
        <f>TRUNC(D104*G104,2)</f>
        <v>160.59</v>
      </c>
      <c r="I104" s="35">
        <f>TRUNC(E104+G104,2)</f>
        <v>232.01</v>
      </c>
      <c r="J104" s="36">
        <f>TRUNC(D104*I104,2)</f>
        <v>696.03</v>
      </c>
    </row>
    <row r="105" spans="1:10" ht="40.5">
      <c r="A105" s="31" t="s">
        <v>713</v>
      </c>
      <c r="B105" s="32" t="s">
        <v>714</v>
      </c>
      <c r="C105" s="33" t="s">
        <v>95</v>
      </c>
      <c r="D105" s="34">
        <v>1</v>
      </c>
      <c r="E105" s="35">
        <v>97.02</v>
      </c>
      <c r="F105" s="35">
        <f>TRUNC(D105*E105,2)</f>
        <v>97.02</v>
      </c>
      <c r="G105" s="35">
        <v>53.53</v>
      </c>
      <c r="H105" s="35">
        <f>TRUNC(D105*G105,2)</f>
        <v>53.53</v>
      </c>
      <c r="I105" s="35">
        <f>TRUNC(E105+G105,2)</f>
        <v>150.55</v>
      </c>
      <c r="J105" s="36">
        <f>TRUNC(D105*I105,2)</f>
        <v>150.55</v>
      </c>
    </row>
    <row r="106" spans="1:10" ht="40.5">
      <c r="A106" s="31" t="s">
        <v>715</v>
      </c>
      <c r="B106" s="32" t="s">
        <v>716</v>
      </c>
      <c r="C106" s="33" t="s">
        <v>95</v>
      </c>
      <c r="D106" s="34">
        <v>7</v>
      </c>
      <c r="E106" s="35">
        <v>165.22</v>
      </c>
      <c r="F106" s="35">
        <f>TRUNC(D106*E106,2)</f>
        <v>1156.54</v>
      </c>
      <c r="G106" s="35">
        <v>66.87</v>
      </c>
      <c r="H106" s="35">
        <f>TRUNC(D106*G106,2)</f>
        <v>468.09</v>
      </c>
      <c r="I106" s="35">
        <f>TRUNC(E106+G106,2)</f>
        <v>232.09</v>
      </c>
      <c r="J106" s="36">
        <f>TRUNC(D106*I106,2)</f>
        <v>1624.63</v>
      </c>
    </row>
    <row r="107" spans="1:10" ht="54">
      <c r="A107" s="31" t="s">
        <v>717</v>
      </c>
      <c r="B107" s="32" t="s">
        <v>718</v>
      </c>
      <c r="C107" s="33" t="s">
        <v>95</v>
      </c>
      <c r="D107" s="34">
        <v>1</v>
      </c>
      <c r="E107" s="35">
        <v>1004.25</v>
      </c>
      <c r="F107" s="35">
        <f>TRUNC(D107*E107,2)</f>
        <v>1004.25</v>
      </c>
      <c r="G107" s="35">
        <v>754.25</v>
      </c>
      <c r="H107" s="35">
        <f>TRUNC(D107*G107,2)</f>
        <v>754.25</v>
      </c>
      <c r="I107" s="35">
        <f>TRUNC(E107+G107,2)</f>
        <v>1758.5</v>
      </c>
      <c r="J107" s="36">
        <f>TRUNC(D107*I107,2)</f>
        <v>1758.5</v>
      </c>
    </row>
    <row r="108" spans="1:10" ht="27">
      <c r="A108" s="31" t="s">
        <v>719</v>
      </c>
      <c r="B108" s="32" t="s">
        <v>720</v>
      </c>
      <c r="C108" s="33" t="s">
        <v>95</v>
      </c>
      <c r="D108" s="34">
        <v>1</v>
      </c>
      <c r="E108" s="35">
        <v>1353.39</v>
      </c>
      <c r="F108" s="35">
        <f>TRUNC(D108*E108,2)</f>
        <v>1353.39</v>
      </c>
      <c r="G108" s="35">
        <v>0</v>
      </c>
      <c r="H108" s="35">
        <f>TRUNC(D108*G108,2)</f>
        <v>0</v>
      </c>
      <c r="I108" s="35">
        <f>TRUNC(E108+G108,2)</f>
        <v>1353.39</v>
      </c>
      <c r="J108" s="36">
        <f>TRUNC(D108*I108,2)</f>
        <v>1353.39</v>
      </c>
    </row>
    <row r="109" spans="1:10" ht="13.5">
      <c r="A109" s="30" t="s">
        <v>721</v>
      </c>
      <c r="B109" s="93" t="s">
        <v>722</v>
      </c>
      <c r="C109" s="94"/>
      <c r="D109" s="94"/>
      <c r="E109" s="94"/>
      <c r="F109" s="94"/>
      <c r="G109" s="94"/>
      <c r="H109" s="94"/>
      <c r="I109" s="94"/>
      <c r="J109" s="95"/>
    </row>
    <row r="110" spans="1:10" ht="27">
      <c r="A110" s="31" t="s">
        <v>723</v>
      </c>
      <c r="B110" s="32" t="s">
        <v>724</v>
      </c>
      <c r="C110" s="33" t="s">
        <v>95</v>
      </c>
      <c r="D110" s="34">
        <v>4</v>
      </c>
      <c r="E110" s="35">
        <v>523.02</v>
      </c>
      <c r="F110" s="35">
        <f>TRUNC(D110*E110,2)</f>
        <v>2092.08</v>
      </c>
      <c r="G110" s="35">
        <v>0</v>
      </c>
      <c r="H110" s="35">
        <f>TRUNC(D110*G110,2)</f>
        <v>0</v>
      </c>
      <c r="I110" s="35">
        <f>TRUNC(E110+G110,2)</f>
        <v>523.02</v>
      </c>
      <c r="J110" s="36">
        <f>TRUNC(D110*I110,2)</f>
        <v>2092.08</v>
      </c>
    </row>
    <row r="111" spans="1:10" ht="13.5">
      <c r="A111" s="30" t="s">
        <v>725</v>
      </c>
      <c r="B111" s="93" t="s">
        <v>726</v>
      </c>
      <c r="C111" s="94"/>
      <c r="D111" s="94"/>
      <c r="E111" s="94"/>
      <c r="F111" s="94"/>
      <c r="G111" s="94"/>
      <c r="H111" s="94"/>
      <c r="I111" s="94"/>
      <c r="J111" s="95"/>
    </row>
    <row r="112" spans="1:10" ht="54">
      <c r="A112" s="31" t="s">
        <v>727</v>
      </c>
      <c r="B112" s="32" t="s">
        <v>728</v>
      </c>
      <c r="C112" s="33" t="s">
        <v>95</v>
      </c>
      <c r="D112" s="34">
        <v>1</v>
      </c>
      <c r="E112" s="35">
        <v>717.2</v>
      </c>
      <c r="F112" s="35">
        <f>TRUNC(D112*E112,2)</f>
        <v>717.2</v>
      </c>
      <c r="G112" s="35">
        <v>16.97</v>
      </c>
      <c r="H112" s="35">
        <f>TRUNC(D112*G112,2)</f>
        <v>16.97</v>
      </c>
      <c r="I112" s="35">
        <f>TRUNC(E112+G112,2)</f>
        <v>734.17</v>
      </c>
      <c r="J112" s="36">
        <f>TRUNC(D112*I112,2)</f>
        <v>734.17</v>
      </c>
    </row>
    <row r="113" spans="1:10" ht="40.5">
      <c r="A113" s="31" t="s">
        <v>729</v>
      </c>
      <c r="B113" s="32" t="s">
        <v>641</v>
      </c>
      <c r="C113" s="33" t="s">
        <v>95</v>
      </c>
      <c r="D113" s="34">
        <v>4</v>
      </c>
      <c r="E113" s="35">
        <v>401.67</v>
      </c>
      <c r="F113" s="35">
        <f>TRUNC(D113*E113,2)</f>
        <v>1606.68</v>
      </c>
      <c r="G113" s="35">
        <v>16.97</v>
      </c>
      <c r="H113" s="35">
        <f>TRUNC(D113*G113,2)</f>
        <v>67.88</v>
      </c>
      <c r="I113" s="35">
        <f>TRUNC(E113+G113,2)</f>
        <v>418.64</v>
      </c>
      <c r="J113" s="36">
        <f>TRUNC(D113*I113,2)</f>
        <v>1674.56</v>
      </c>
    </row>
    <row r="114" spans="1:10" ht="40.5">
      <c r="A114" s="31" t="s">
        <v>730</v>
      </c>
      <c r="B114" s="32" t="s">
        <v>731</v>
      </c>
      <c r="C114" s="33" t="s">
        <v>95</v>
      </c>
      <c r="D114" s="34">
        <v>3</v>
      </c>
      <c r="E114" s="35">
        <v>119.27</v>
      </c>
      <c r="F114" s="35">
        <f>TRUNC(D114*E114,2)</f>
        <v>357.81</v>
      </c>
      <c r="G114" s="35">
        <v>15.45</v>
      </c>
      <c r="H114" s="35">
        <f>TRUNC(D114*G114,2)</f>
        <v>46.35</v>
      </c>
      <c r="I114" s="35">
        <f>TRUNC(E114+G114,2)</f>
        <v>134.72</v>
      </c>
      <c r="J114" s="36">
        <f>TRUNC(D114*I114,2)</f>
        <v>404.16</v>
      </c>
    </row>
    <row r="115" spans="1:10" ht="54">
      <c r="A115" s="31" t="s">
        <v>732</v>
      </c>
      <c r="B115" s="32" t="s">
        <v>733</v>
      </c>
      <c r="C115" s="33" t="s">
        <v>95</v>
      </c>
      <c r="D115" s="34">
        <v>1</v>
      </c>
      <c r="E115" s="35">
        <v>111.31</v>
      </c>
      <c r="F115" s="35">
        <f>TRUNC(D115*E115,2)</f>
        <v>111.31</v>
      </c>
      <c r="G115" s="35">
        <v>8.14</v>
      </c>
      <c r="H115" s="35">
        <f>TRUNC(D115*G115,2)</f>
        <v>8.14</v>
      </c>
      <c r="I115" s="35">
        <f>TRUNC(E115+G115,2)</f>
        <v>119.45</v>
      </c>
      <c r="J115" s="36">
        <f>TRUNC(D115*I115,2)</f>
        <v>119.45</v>
      </c>
    </row>
    <row r="116" spans="1:10" ht="67.5">
      <c r="A116" s="31" t="s">
        <v>734</v>
      </c>
      <c r="B116" s="32" t="s">
        <v>637</v>
      </c>
      <c r="C116" s="33" t="s">
        <v>95</v>
      </c>
      <c r="D116" s="34">
        <v>2</v>
      </c>
      <c r="E116" s="35">
        <v>483.47</v>
      </c>
      <c r="F116" s="35">
        <f>TRUNC(D116*E116,2)</f>
        <v>966.94</v>
      </c>
      <c r="G116" s="35">
        <v>85.5</v>
      </c>
      <c r="H116" s="35">
        <f>TRUNC(D116*G116,2)</f>
        <v>171</v>
      </c>
      <c r="I116" s="35">
        <f>TRUNC(E116+G116,2)</f>
        <v>568.97</v>
      </c>
      <c r="J116" s="36">
        <f>TRUNC(D116*I116,2)</f>
        <v>1137.94</v>
      </c>
    </row>
    <row r="117" spans="1:10" ht="13.5">
      <c r="A117" s="30" t="s">
        <v>735</v>
      </c>
      <c r="B117" s="93" t="s">
        <v>736</v>
      </c>
      <c r="C117" s="94"/>
      <c r="D117" s="94"/>
      <c r="E117" s="94"/>
      <c r="F117" s="94"/>
      <c r="G117" s="94"/>
      <c r="H117" s="94"/>
      <c r="I117" s="94"/>
      <c r="J117" s="95"/>
    </row>
    <row r="118" spans="1:10" ht="25.5" customHeight="1">
      <c r="A118" s="31" t="s">
        <v>737</v>
      </c>
      <c r="B118" s="32" t="s">
        <v>738</v>
      </c>
      <c r="C118" s="33" t="s">
        <v>95</v>
      </c>
      <c r="D118" s="34">
        <v>1</v>
      </c>
      <c r="E118" s="35">
        <v>644.03</v>
      </c>
      <c r="F118" s="35">
        <f>TRUNC(D118*E118,2)</f>
        <v>644.03</v>
      </c>
      <c r="G118" s="35">
        <v>93.69</v>
      </c>
      <c r="H118" s="35">
        <f>TRUNC(D118*G118,2)</f>
        <v>93.69</v>
      </c>
      <c r="I118" s="35">
        <f>TRUNC(E118+G118,2)</f>
        <v>737.72</v>
      </c>
      <c r="J118" s="36">
        <f>TRUNC(D118*I118,2)</f>
        <v>737.72</v>
      </c>
    </row>
    <row r="119" spans="1:10" ht="40.5">
      <c r="A119" s="31" t="s">
        <v>739</v>
      </c>
      <c r="B119" s="32" t="s">
        <v>740</v>
      </c>
      <c r="C119" s="33" t="s">
        <v>95</v>
      </c>
      <c r="D119" s="34">
        <v>1.56</v>
      </c>
      <c r="E119" s="35">
        <v>240.73</v>
      </c>
      <c r="F119" s="35">
        <f>TRUNC(D119*E119,2)</f>
        <v>375.53</v>
      </c>
      <c r="G119" s="35">
        <v>39.16</v>
      </c>
      <c r="H119" s="35">
        <f>TRUNC(D119*G119,2)</f>
        <v>61.08</v>
      </c>
      <c r="I119" s="35">
        <f>TRUNC(E119+G119,2)</f>
        <v>279.89</v>
      </c>
      <c r="J119" s="36">
        <f>TRUNC(D119*I119,2)</f>
        <v>436.62</v>
      </c>
    </row>
    <row r="120" spans="1:10" ht="13.5">
      <c r="A120" s="30" t="s">
        <v>741</v>
      </c>
      <c r="B120" s="93" t="s">
        <v>742</v>
      </c>
      <c r="C120" s="94"/>
      <c r="D120" s="94"/>
      <c r="E120" s="94"/>
      <c r="F120" s="94"/>
      <c r="G120" s="94"/>
      <c r="H120" s="94"/>
      <c r="I120" s="94"/>
      <c r="J120" s="95"/>
    </row>
    <row r="121" spans="1:10" ht="40.5">
      <c r="A121" s="31" t="s">
        <v>743</v>
      </c>
      <c r="B121" s="32" t="s">
        <v>744</v>
      </c>
      <c r="C121" s="33" t="s">
        <v>95</v>
      </c>
      <c r="D121" s="34">
        <v>11</v>
      </c>
      <c r="E121" s="35">
        <v>7.26</v>
      </c>
      <c r="F121" s="35">
        <f>TRUNC(D121*E121,2)</f>
        <v>79.86</v>
      </c>
      <c r="G121" s="35">
        <v>2.87</v>
      </c>
      <c r="H121" s="35">
        <f>TRUNC(D121*G121,2)</f>
        <v>31.57</v>
      </c>
      <c r="I121" s="35">
        <f>TRUNC(E121+G121,2)</f>
        <v>10.13</v>
      </c>
      <c r="J121" s="36">
        <f>TRUNC(D121*I121,2)</f>
        <v>111.43</v>
      </c>
    </row>
    <row r="122" spans="1:10" ht="54">
      <c r="A122" s="31" t="s">
        <v>745</v>
      </c>
      <c r="B122" s="32" t="s">
        <v>746</v>
      </c>
      <c r="C122" s="33" t="s">
        <v>95</v>
      </c>
      <c r="D122" s="34">
        <v>5</v>
      </c>
      <c r="E122" s="35">
        <v>27.07</v>
      </c>
      <c r="F122" s="35">
        <f>TRUNC(D122*E122,2)</f>
        <v>135.35</v>
      </c>
      <c r="G122" s="35">
        <v>3.17</v>
      </c>
      <c r="H122" s="35">
        <f>TRUNC(D122*G122,2)</f>
        <v>15.85</v>
      </c>
      <c r="I122" s="35">
        <f>TRUNC(E122+G122,2)</f>
        <v>30.24</v>
      </c>
      <c r="J122" s="36">
        <f>TRUNC(D122*I122,2)</f>
        <v>151.2</v>
      </c>
    </row>
    <row r="123" spans="1:10" ht="54">
      <c r="A123" s="31" t="s">
        <v>747</v>
      </c>
      <c r="B123" s="32" t="s">
        <v>748</v>
      </c>
      <c r="C123" s="33" t="s">
        <v>95</v>
      </c>
      <c r="D123" s="34">
        <v>4</v>
      </c>
      <c r="E123" s="35">
        <v>98.14</v>
      </c>
      <c r="F123" s="35">
        <f>TRUNC(D123*E123,2)</f>
        <v>392.56</v>
      </c>
      <c r="G123" s="35">
        <v>1.87</v>
      </c>
      <c r="H123" s="35">
        <f>TRUNC(D123*G123,2)</f>
        <v>7.48</v>
      </c>
      <c r="I123" s="35">
        <f>TRUNC(E123+G123,2)</f>
        <v>100.01</v>
      </c>
      <c r="J123" s="36">
        <f>TRUNC(D123*I123,2)</f>
        <v>400.04</v>
      </c>
    </row>
    <row r="124" spans="1:10" ht="54">
      <c r="A124" s="31" t="s">
        <v>749</v>
      </c>
      <c r="B124" s="32" t="s">
        <v>750</v>
      </c>
      <c r="C124" s="33" t="s">
        <v>95</v>
      </c>
      <c r="D124" s="34">
        <v>1</v>
      </c>
      <c r="E124" s="35">
        <v>115.45</v>
      </c>
      <c r="F124" s="35">
        <f>TRUNC(D124*E124,2)</f>
        <v>115.45</v>
      </c>
      <c r="G124" s="35">
        <v>3.17</v>
      </c>
      <c r="H124" s="35">
        <f>TRUNC(D124*G124,2)</f>
        <v>3.17</v>
      </c>
      <c r="I124" s="35">
        <f>TRUNC(E124+G124,2)</f>
        <v>118.62</v>
      </c>
      <c r="J124" s="36">
        <f>TRUNC(D124*I124,2)</f>
        <v>118.62</v>
      </c>
    </row>
    <row r="125" spans="1:10" ht="40.5">
      <c r="A125" s="31" t="s">
        <v>751</v>
      </c>
      <c r="B125" s="32" t="s">
        <v>752</v>
      </c>
      <c r="C125" s="33" t="s">
        <v>95</v>
      </c>
      <c r="D125" s="34">
        <v>3</v>
      </c>
      <c r="E125" s="35">
        <v>609.44</v>
      </c>
      <c r="F125" s="35">
        <f>TRUNC(D125*E125,2)</f>
        <v>1828.32</v>
      </c>
      <c r="G125" s="35">
        <v>26.79</v>
      </c>
      <c r="H125" s="35">
        <f>TRUNC(D125*G125,2)</f>
        <v>80.37</v>
      </c>
      <c r="I125" s="35">
        <f>TRUNC(E125+G125,2)</f>
        <v>636.23</v>
      </c>
      <c r="J125" s="36">
        <f>TRUNC(D125*I125,2)</f>
        <v>1908.69</v>
      </c>
    </row>
    <row r="126" spans="1:10" ht="13.5">
      <c r="A126" s="30" t="s">
        <v>753</v>
      </c>
      <c r="B126" s="93" t="s">
        <v>754</v>
      </c>
      <c r="C126" s="94"/>
      <c r="D126" s="94"/>
      <c r="E126" s="94"/>
      <c r="F126" s="94"/>
      <c r="G126" s="94"/>
      <c r="H126" s="94"/>
      <c r="I126" s="94"/>
      <c r="J126" s="95"/>
    </row>
    <row r="127" spans="1:10" ht="12.75" customHeight="1">
      <c r="A127" s="30" t="s">
        <v>755</v>
      </c>
      <c r="B127" s="93" t="s">
        <v>756</v>
      </c>
      <c r="C127" s="94"/>
      <c r="D127" s="94"/>
      <c r="E127" s="94"/>
      <c r="F127" s="94"/>
      <c r="G127" s="94"/>
      <c r="H127" s="94"/>
      <c r="I127" s="94"/>
      <c r="J127" s="95"/>
    </row>
    <row r="128" spans="1:10" ht="27">
      <c r="A128" s="31" t="s">
        <v>757</v>
      </c>
      <c r="B128" s="32" t="s">
        <v>758</v>
      </c>
      <c r="C128" s="33" t="s">
        <v>95</v>
      </c>
      <c r="D128" s="34">
        <v>37</v>
      </c>
      <c r="E128" s="35">
        <v>246.86</v>
      </c>
      <c r="F128" s="35">
        <f aca="true" t="shared" si="20" ref="F128:F137">TRUNC(D128*E128,2)</f>
        <v>9133.82</v>
      </c>
      <c r="G128" s="35">
        <v>210.06</v>
      </c>
      <c r="H128" s="35">
        <f aca="true" t="shared" si="21" ref="H128:H137">TRUNC(D128*G128,2)</f>
        <v>7772.22</v>
      </c>
      <c r="I128" s="35">
        <f aca="true" t="shared" si="22" ref="I128:I137">TRUNC(E128+G128,2)</f>
        <v>456.92</v>
      </c>
      <c r="J128" s="36">
        <f aca="true" t="shared" si="23" ref="J128:J137">TRUNC(D128*I128,2)</f>
        <v>16906.04</v>
      </c>
    </row>
    <row r="129" spans="1:10" ht="54">
      <c r="A129" s="31" t="s">
        <v>759</v>
      </c>
      <c r="B129" s="32" t="s">
        <v>760</v>
      </c>
      <c r="C129" s="33" t="s">
        <v>21</v>
      </c>
      <c r="D129" s="34">
        <v>726</v>
      </c>
      <c r="E129" s="35">
        <v>9.99</v>
      </c>
      <c r="F129" s="35">
        <f t="shared" si="20"/>
        <v>7252.74</v>
      </c>
      <c r="G129" s="35">
        <v>3.71</v>
      </c>
      <c r="H129" s="35">
        <f t="shared" si="21"/>
        <v>2693.46</v>
      </c>
      <c r="I129" s="35">
        <f t="shared" si="22"/>
        <v>13.7</v>
      </c>
      <c r="J129" s="36">
        <f t="shared" si="23"/>
        <v>9946.2</v>
      </c>
    </row>
    <row r="130" spans="1:10" ht="27">
      <c r="A130" s="31" t="s">
        <v>761</v>
      </c>
      <c r="B130" s="32" t="s">
        <v>762</v>
      </c>
      <c r="C130" s="33" t="s">
        <v>21</v>
      </c>
      <c r="D130" s="34">
        <v>726</v>
      </c>
      <c r="E130" s="35">
        <v>1</v>
      </c>
      <c r="F130" s="35">
        <f t="shared" si="20"/>
        <v>726</v>
      </c>
      <c r="G130" s="35">
        <v>0.22</v>
      </c>
      <c r="H130" s="35">
        <f t="shared" si="21"/>
        <v>159.72</v>
      </c>
      <c r="I130" s="35">
        <f t="shared" si="22"/>
        <v>1.22</v>
      </c>
      <c r="J130" s="36">
        <f t="shared" si="23"/>
        <v>885.72</v>
      </c>
    </row>
    <row r="131" spans="1:10" ht="40.5">
      <c r="A131" s="31" t="s">
        <v>763</v>
      </c>
      <c r="B131" s="32" t="s">
        <v>25</v>
      </c>
      <c r="C131" s="33" t="s">
        <v>21</v>
      </c>
      <c r="D131" s="34">
        <v>726</v>
      </c>
      <c r="E131" s="35">
        <v>5.14</v>
      </c>
      <c r="F131" s="35">
        <f t="shared" si="20"/>
        <v>3731.64</v>
      </c>
      <c r="G131" s="35">
        <v>1.11</v>
      </c>
      <c r="H131" s="35">
        <f t="shared" si="21"/>
        <v>805.86</v>
      </c>
      <c r="I131" s="35">
        <f t="shared" si="22"/>
        <v>6.25</v>
      </c>
      <c r="J131" s="36">
        <f t="shared" si="23"/>
        <v>4537.5</v>
      </c>
    </row>
    <row r="132" spans="1:10" ht="40.5">
      <c r="A132" s="31" t="s">
        <v>764</v>
      </c>
      <c r="B132" s="32" t="s">
        <v>765</v>
      </c>
      <c r="C132" s="33" t="s">
        <v>21</v>
      </c>
      <c r="D132" s="34">
        <v>528</v>
      </c>
      <c r="E132" s="35">
        <v>10.8</v>
      </c>
      <c r="F132" s="35">
        <f t="shared" si="20"/>
        <v>5702.4</v>
      </c>
      <c r="G132" s="35">
        <v>13.93</v>
      </c>
      <c r="H132" s="35">
        <f t="shared" si="21"/>
        <v>7355.04</v>
      </c>
      <c r="I132" s="35">
        <f t="shared" si="22"/>
        <v>24.73</v>
      </c>
      <c r="J132" s="36">
        <f t="shared" si="23"/>
        <v>13057.44</v>
      </c>
    </row>
    <row r="133" spans="1:10" ht="54">
      <c r="A133" s="31" t="s">
        <v>766</v>
      </c>
      <c r="B133" s="32" t="s">
        <v>767</v>
      </c>
      <c r="C133" s="33" t="s">
        <v>21</v>
      </c>
      <c r="D133" s="34">
        <v>132</v>
      </c>
      <c r="E133" s="35">
        <v>499.12</v>
      </c>
      <c r="F133" s="35">
        <f t="shared" si="20"/>
        <v>65883.84</v>
      </c>
      <c r="G133" s="35">
        <v>286.12</v>
      </c>
      <c r="H133" s="35">
        <f t="shared" si="21"/>
        <v>37767.84</v>
      </c>
      <c r="I133" s="35">
        <f t="shared" si="22"/>
        <v>785.24</v>
      </c>
      <c r="J133" s="36">
        <f t="shared" si="23"/>
        <v>103651.68</v>
      </c>
    </row>
    <row r="134" spans="1:10" ht="27">
      <c r="A134" s="31" t="s">
        <v>768</v>
      </c>
      <c r="B134" s="32" t="s">
        <v>769</v>
      </c>
      <c r="C134" s="33" t="s">
        <v>21</v>
      </c>
      <c r="D134" s="34">
        <v>200</v>
      </c>
      <c r="E134" s="35">
        <v>84.84</v>
      </c>
      <c r="F134" s="35">
        <f t="shared" si="20"/>
        <v>16968</v>
      </c>
      <c r="G134" s="35">
        <v>23</v>
      </c>
      <c r="H134" s="35">
        <f t="shared" si="21"/>
        <v>4600</v>
      </c>
      <c r="I134" s="35">
        <f t="shared" si="22"/>
        <v>107.84</v>
      </c>
      <c r="J134" s="36">
        <f t="shared" si="23"/>
        <v>21568</v>
      </c>
    </row>
    <row r="135" spans="1:10" ht="40.5">
      <c r="A135" s="31" t="s">
        <v>770</v>
      </c>
      <c r="B135" s="32" t="s">
        <v>771</v>
      </c>
      <c r="C135" s="33" t="s">
        <v>21</v>
      </c>
      <c r="D135" s="34">
        <v>66</v>
      </c>
      <c r="E135" s="35">
        <v>16.53</v>
      </c>
      <c r="F135" s="35">
        <f t="shared" si="20"/>
        <v>1090.98</v>
      </c>
      <c r="G135" s="35">
        <v>29.32</v>
      </c>
      <c r="H135" s="35">
        <f t="shared" si="21"/>
        <v>1935.12</v>
      </c>
      <c r="I135" s="35">
        <f t="shared" si="22"/>
        <v>45.85</v>
      </c>
      <c r="J135" s="36">
        <f t="shared" si="23"/>
        <v>3026.1</v>
      </c>
    </row>
    <row r="136" spans="1:10" ht="13.5">
      <c r="A136" s="31" t="s">
        <v>772</v>
      </c>
      <c r="B136" s="32" t="s">
        <v>773</v>
      </c>
      <c r="C136" s="33" t="s">
        <v>32</v>
      </c>
      <c r="D136" s="34">
        <v>660</v>
      </c>
      <c r="E136" s="35">
        <v>1.62</v>
      </c>
      <c r="F136" s="35">
        <f t="shared" si="20"/>
        <v>1069.2</v>
      </c>
      <c r="G136" s="35">
        <v>2.87</v>
      </c>
      <c r="H136" s="35">
        <f t="shared" si="21"/>
        <v>1894.2</v>
      </c>
      <c r="I136" s="35">
        <f t="shared" si="22"/>
        <v>4.49</v>
      </c>
      <c r="J136" s="36">
        <f t="shared" si="23"/>
        <v>2963.4</v>
      </c>
    </row>
    <row r="137" spans="1:10" ht="27">
      <c r="A137" s="31" t="s">
        <v>774</v>
      </c>
      <c r="B137" s="32" t="s">
        <v>775</v>
      </c>
      <c r="C137" s="33" t="s">
        <v>35</v>
      </c>
      <c r="D137" s="34">
        <v>4400</v>
      </c>
      <c r="E137" s="35">
        <v>2.59</v>
      </c>
      <c r="F137" s="35">
        <f t="shared" si="20"/>
        <v>11396</v>
      </c>
      <c r="G137" s="35">
        <v>4.02</v>
      </c>
      <c r="H137" s="35">
        <f t="shared" si="21"/>
        <v>17688</v>
      </c>
      <c r="I137" s="35">
        <f t="shared" si="22"/>
        <v>6.61</v>
      </c>
      <c r="J137" s="36">
        <f t="shared" si="23"/>
        <v>29084</v>
      </c>
    </row>
    <row r="138" spans="1:10" ht="13.5">
      <c r="A138" s="30" t="s">
        <v>776</v>
      </c>
      <c r="B138" s="93" t="s">
        <v>140</v>
      </c>
      <c r="C138" s="94"/>
      <c r="D138" s="94"/>
      <c r="E138" s="94"/>
      <c r="F138" s="94"/>
      <c r="G138" s="94"/>
      <c r="H138" s="94"/>
      <c r="I138" s="94"/>
      <c r="J138" s="95"/>
    </row>
    <row r="139" spans="1:10" ht="13.5">
      <c r="A139" s="30" t="s">
        <v>777</v>
      </c>
      <c r="B139" s="93" t="s">
        <v>119</v>
      </c>
      <c r="C139" s="94"/>
      <c r="D139" s="94"/>
      <c r="E139" s="94"/>
      <c r="F139" s="94"/>
      <c r="G139" s="94"/>
      <c r="H139" s="94"/>
      <c r="I139" s="94"/>
      <c r="J139" s="95"/>
    </row>
    <row r="140" spans="1:10" ht="27">
      <c r="A140" s="31" t="s">
        <v>778</v>
      </c>
      <c r="B140" s="32" t="s">
        <v>779</v>
      </c>
      <c r="C140" s="33" t="s">
        <v>122</v>
      </c>
      <c r="D140" s="34">
        <v>17</v>
      </c>
      <c r="E140" s="35">
        <v>390.67</v>
      </c>
      <c r="F140" s="35">
        <f aca="true" t="shared" si="24" ref="F140:F146">TRUNC(D140*E140,2)</f>
        <v>6641.39</v>
      </c>
      <c r="G140" s="35">
        <v>126.34</v>
      </c>
      <c r="H140" s="35">
        <f aca="true" t="shared" si="25" ref="H140:H146">TRUNC(D140*G140,2)</f>
        <v>2147.78</v>
      </c>
      <c r="I140" s="35">
        <f aca="true" t="shared" si="26" ref="I140:I146">TRUNC(E140+G140,2)</f>
        <v>517.01</v>
      </c>
      <c r="J140" s="36">
        <f aca="true" t="shared" si="27" ref="J140:J146">TRUNC(D140*I140,2)</f>
        <v>8789.17</v>
      </c>
    </row>
    <row r="141" spans="1:10" ht="13.5">
      <c r="A141" s="31" t="s">
        <v>780</v>
      </c>
      <c r="B141" s="32" t="s">
        <v>781</v>
      </c>
      <c r="C141" s="33" t="s">
        <v>122</v>
      </c>
      <c r="D141" s="34">
        <v>2</v>
      </c>
      <c r="E141" s="35">
        <v>1046.13</v>
      </c>
      <c r="F141" s="35">
        <f t="shared" si="24"/>
        <v>2092.26</v>
      </c>
      <c r="G141" s="35">
        <v>338.32</v>
      </c>
      <c r="H141" s="35">
        <f t="shared" si="25"/>
        <v>676.64</v>
      </c>
      <c r="I141" s="35">
        <f t="shared" si="26"/>
        <v>1384.45</v>
      </c>
      <c r="J141" s="36">
        <f t="shared" si="27"/>
        <v>2768.9</v>
      </c>
    </row>
    <row r="142" spans="1:10" ht="13.5">
      <c r="A142" s="31" t="s">
        <v>782</v>
      </c>
      <c r="B142" s="32" t="s">
        <v>783</v>
      </c>
      <c r="C142" s="33" t="s">
        <v>122</v>
      </c>
      <c r="D142" s="34">
        <v>2</v>
      </c>
      <c r="E142" s="35">
        <v>403.35</v>
      </c>
      <c r="F142" s="35">
        <f t="shared" si="24"/>
        <v>806.7</v>
      </c>
      <c r="G142" s="35">
        <v>130.44</v>
      </c>
      <c r="H142" s="35">
        <f t="shared" si="25"/>
        <v>260.88</v>
      </c>
      <c r="I142" s="35">
        <f t="shared" si="26"/>
        <v>533.79</v>
      </c>
      <c r="J142" s="36">
        <f t="shared" si="27"/>
        <v>1067.58</v>
      </c>
    </row>
    <row r="143" spans="1:10" ht="27">
      <c r="A143" s="31" t="s">
        <v>784</v>
      </c>
      <c r="B143" s="32" t="s">
        <v>785</v>
      </c>
      <c r="C143" s="33" t="s">
        <v>122</v>
      </c>
      <c r="D143" s="34">
        <v>6</v>
      </c>
      <c r="E143" s="35">
        <v>1836</v>
      </c>
      <c r="F143" s="35">
        <f t="shared" si="24"/>
        <v>11016</v>
      </c>
      <c r="G143" s="35">
        <v>30</v>
      </c>
      <c r="H143" s="35">
        <f t="shared" si="25"/>
        <v>180</v>
      </c>
      <c r="I143" s="35">
        <f t="shared" si="26"/>
        <v>1866</v>
      </c>
      <c r="J143" s="36">
        <f t="shared" si="27"/>
        <v>11196</v>
      </c>
    </row>
    <row r="144" spans="1:10" ht="67.5">
      <c r="A144" s="31" t="s">
        <v>786</v>
      </c>
      <c r="B144" s="32" t="s">
        <v>426</v>
      </c>
      <c r="C144" s="33" t="s">
        <v>122</v>
      </c>
      <c r="D144" s="34">
        <v>4</v>
      </c>
      <c r="E144" s="35">
        <v>621.81</v>
      </c>
      <c r="F144" s="35">
        <f t="shared" si="24"/>
        <v>2487.24</v>
      </c>
      <c r="G144" s="35">
        <v>437.57</v>
      </c>
      <c r="H144" s="35">
        <f t="shared" si="25"/>
        <v>1750.28</v>
      </c>
      <c r="I144" s="35">
        <f t="shared" si="26"/>
        <v>1059.38</v>
      </c>
      <c r="J144" s="36">
        <f t="shared" si="27"/>
        <v>4237.52</v>
      </c>
    </row>
    <row r="145" spans="1:10" ht="67.5">
      <c r="A145" s="31" t="s">
        <v>787</v>
      </c>
      <c r="B145" s="32" t="s">
        <v>424</v>
      </c>
      <c r="C145" s="33" t="s">
        <v>122</v>
      </c>
      <c r="D145" s="34">
        <v>13</v>
      </c>
      <c r="E145" s="35">
        <v>693.3</v>
      </c>
      <c r="F145" s="35">
        <f t="shared" si="24"/>
        <v>9012.9</v>
      </c>
      <c r="G145" s="35">
        <v>487.87</v>
      </c>
      <c r="H145" s="35">
        <f t="shared" si="25"/>
        <v>6342.31</v>
      </c>
      <c r="I145" s="35">
        <f t="shared" si="26"/>
        <v>1181.17</v>
      </c>
      <c r="J145" s="36">
        <f t="shared" si="27"/>
        <v>15355.21</v>
      </c>
    </row>
    <row r="146" spans="1:10" ht="27">
      <c r="A146" s="31" t="s">
        <v>788</v>
      </c>
      <c r="B146" s="32" t="s">
        <v>789</v>
      </c>
      <c r="C146" s="33" t="s">
        <v>76</v>
      </c>
      <c r="D146" s="34">
        <v>1</v>
      </c>
      <c r="E146" s="35">
        <v>7560</v>
      </c>
      <c r="F146" s="35">
        <f t="shared" si="24"/>
        <v>7560</v>
      </c>
      <c r="G146" s="35">
        <v>1785.69</v>
      </c>
      <c r="H146" s="35">
        <f t="shared" si="25"/>
        <v>1785.69</v>
      </c>
      <c r="I146" s="35">
        <f t="shared" si="26"/>
        <v>9345.69</v>
      </c>
      <c r="J146" s="36">
        <f t="shared" si="27"/>
        <v>9345.69</v>
      </c>
    </row>
    <row r="147" spans="1:10" ht="13.5">
      <c r="A147" s="30" t="s">
        <v>790</v>
      </c>
      <c r="B147" s="93" t="s">
        <v>130</v>
      </c>
      <c r="C147" s="94"/>
      <c r="D147" s="94"/>
      <c r="E147" s="94"/>
      <c r="F147" s="94"/>
      <c r="G147" s="94"/>
      <c r="H147" s="94"/>
      <c r="I147" s="94"/>
      <c r="J147" s="95"/>
    </row>
    <row r="148" spans="1:10" ht="54">
      <c r="A148" s="31" t="s">
        <v>791</v>
      </c>
      <c r="B148" s="32" t="s">
        <v>134</v>
      </c>
      <c r="C148" s="33" t="s">
        <v>35</v>
      </c>
      <c r="D148" s="34">
        <v>150</v>
      </c>
      <c r="E148" s="35">
        <v>12.13</v>
      </c>
      <c r="F148" s="35">
        <f>TRUNC(D148*E148,2)</f>
        <v>1819.5</v>
      </c>
      <c r="G148" s="35">
        <v>13.36</v>
      </c>
      <c r="H148" s="35">
        <f>TRUNC(D148*G148,2)</f>
        <v>2004</v>
      </c>
      <c r="I148" s="35">
        <f>TRUNC(E148+G148,2)</f>
        <v>25.49</v>
      </c>
      <c r="J148" s="36">
        <f>TRUNC(D148*I148,2)</f>
        <v>3823.5</v>
      </c>
    </row>
    <row r="149" spans="1:10" ht="27">
      <c r="A149" s="31" t="s">
        <v>792</v>
      </c>
      <c r="B149" s="32" t="s">
        <v>163</v>
      </c>
      <c r="C149" s="33" t="s">
        <v>76</v>
      </c>
      <c r="D149" s="34">
        <v>1</v>
      </c>
      <c r="E149" s="35">
        <v>8.22</v>
      </c>
      <c r="F149" s="35">
        <f>TRUNC(D149*E149,2)</f>
        <v>8.22</v>
      </c>
      <c r="G149" s="35">
        <v>2.66</v>
      </c>
      <c r="H149" s="35">
        <f>TRUNC(D149*G149,2)</f>
        <v>2.66</v>
      </c>
      <c r="I149" s="35">
        <f>TRUNC(E149+G149,2)</f>
        <v>10.88</v>
      </c>
      <c r="J149" s="36">
        <f>TRUNC(D149*I149,2)</f>
        <v>10.88</v>
      </c>
    </row>
    <row r="150" spans="1:10" ht="40.5">
      <c r="A150" s="31" t="s">
        <v>793</v>
      </c>
      <c r="B150" s="32" t="s">
        <v>165</v>
      </c>
      <c r="C150" s="33" t="s">
        <v>35</v>
      </c>
      <c r="D150" s="34">
        <v>2</v>
      </c>
      <c r="E150" s="35">
        <v>4.82</v>
      </c>
      <c r="F150" s="35">
        <f>TRUNC(D150*E150,2)</f>
        <v>9.64</v>
      </c>
      <c r="G150" s="35">
        <v>1.07</v>
      </c>
      <c r="H150" s="35">
        <f>TRUNC(D150*G150,2)</f>
        <v>2.14</v>
      </c>
      <c r="I150" s="35">
        <f>TRUNC(E150+G150,2)</f>
        <v>5.89</v>
      </c>
      <c r="J150" s="36">
        <f>TRUNC(D150*I150,2)</f>
        <v>11.78</v>
      </c>
    </row>
    <row r="151" spans="1:10" ht="27">
      <c r="A151" s="31" t="s">
        <v>794</v>
      </c>
      <c r="B151" s="32" t="s">
        <v>167</v>
      </c>
      <c r="C151" s="33" t="s">
        <v>76</v>
      </c>
      <c r="D151" s="34">
        <v>1</v>
      </c>
      <c r="E151" s="35">
        <v>702.06</v>
      </c>
      <c r="F151" s="35">
        <f>TRUNC(D151*E151,2)</f>
        <v>702.06</v>
      </c>
      <c r="G151" s="35">
        <v>227.05</v>
      </c>
      <c r="H151" s="35">
        <f>TRUNC(D151*G151,2)</f>
        <v>227.05</v>
      </c>
      <c r="I151" s="35">
        <f>TRUNC(E151+G151,2)</f>
        <v>929.11</v>
      </c>
      <c r="J151" s="36">
        <f>TRUNC(D151*I151,2)</f>
        <v>929.11</v>
      </c>
    </row>
    <row r="152" spans="1:10" ht="13.5">
      <c r="A152" s="30" t="s">
        <v>795</v>
      </c>
      <c r="B152" s="93" t="s">
        <v>169</v>
      </c>
      <c r="C152" s="94"/>
      <c r="D152" s="94"/>
      <c r="E152" s="94"/>
      <c r="F152" s="94"/>
      <c r="G152" s="94"/>
      <c r="H152" s="94"/>
      <c r="I152" s="94"/>
      <c r="J152" s="95"/>
    </row>
    <row r="153" spans="1:10" ht="12.75" customHeight="1">
      <c r="A153" s="30" t="s">
        <v>796</v>
      </c>
      <c r="B153" s="93" t="s">
        <v>797</v>
      </c>
      <c r="C153" s="94"/>
      <c r="D153" s="94"/>
      <c r="E153" s="94"/>
      <c r="F153" s="94"/>
      <c r="G153" s="94"/>
      <c r="H153" s="94"/>
      <c r="I153" s="94"/>
      <c r="J153" s="95"/>
    </row>
    <row r="154" spans="1:10" ht="27">
      <c r="A154" s="31" t="s">
        <v>798</v>
      </c>
      <c r="B154" s="32" t="s">
        <v>799</v>
      </c>
      <c r="C154" s="33" t="s">
        <v>76</v>
      </c>
      <c r="D154" s="34">
        <v>7</v>
      </c>
      <c r="E154" s="35">
        <v>417.17</v>
      </c>
      <c r="F154" s="35">
        <f>TRUNC(D154*E154,2)</f>
        <v>2920.19</v>
      </c>
      <c r="G154" s="35">
        <v>55</v>
      </c>
      <c r="H154" s="35">
        <f>TRUNC(D154*G154,2)</f>
        <v>385</v>
      </c>
      <c r="I154" s="35">
        <f>TRUNC(E154+G154,2)</f>
        <v>472.17</v>
      </c>
      <c r="J154" s="36">
        <f>TRUNC(D154*I154,2)</f>
        <v>3305.19</v>
      </c>
    </row>
    <row r="155" spans="1:10" ht="67.5">
      <c r="A155" s="31" t="s">
        <v>800</v>
      </c>
      <c r="B155" s="32" t="s">
        <v>801</v>
      </c>
      <c r="C155" s="33" t="s">
        <v>76</v>
      </c>
      <c r="D155" s="34">
        <v>1</v>
      </c>
      <c r="E155" s="35">
        <v>524.6</v>
      </c>
      <c r="F155" s="35">
        <f>TRUNC(D155*E155,2)</f>
        <v>524.6</v>
      </c>
      <c r="G155" s="35">
        <v>150</v>
      </c>
      <c r="H155" s="35">
        <f>TRUNC(D155*G155,2)</f>
        <v>150</v>
      </c>
      <c r="I155" s="35">
        <f>TRUNC(E155+G155,2)</f>
        <v>674.6</v>
      </c>
      <c r="J155" s="36">
        <f>TRUNC(D155*I155,2)</f>
        <v>674.6</v>
      </c>
    </row>
    <row r="156" spans="1:10" ht="67.5">
      <c r="A156" s="31" t="s">
        <v>802</v>
      </c>
      <c r="B156" s="32" t="s">
        <v>803</v>
      </c>
      <c r="C156" s="33" t="s">
        <v>76</v>
      </c>
      <c r="D156" s="34">
        <v>2</v>
      </c>
      <c r="E156" s="35">
        <v>697.63</v>
      </c>
      <c r="F156" s="35">
        <f>TRUNC(D156*E156,2)</f>
        <v>1395.26</v>
      </c>
      <c r="G156" s="35">
        <v>150</v>
      </c>
      <c r="H156" s="35">
        <f>TRUNC(D156*G156,2)</f>
        <v>300</v>
      </c>
      <c r="I156" s="35">
        <f>TRUNC(E156+G156,2)</f>
        <v>847.63</v>
      </c>
      <c r="J156" s="36">
        <f>TRUNC(D156*I156,2)</f>
        <v>1695.26</v>
      </c>
    </row>
    <row r="157" spans="1:10" ht="67.5">
      <c r="A157" s="31" t="s">
        <v>804</v>
      </c>
      <c r="B157" s="32" t="s">
        <v>805</v>
      </c>
      <c r="C157" s="33" t="s">
        <v>76</v>
      </c>
      <c r="D157" s="34">
        <v>1</v>
      </c>
      <c r="E157" s="35">
        <v>263.97</v>
      </c>
      <c r="F157" s="35">
        <f>TRUNC(D157*E157,2)</f>
        <v>263.97</v>
      </c>
      <c r="G157" s="35">
        <v>70</v>
      </c>
      <c r="H157" s="35">
        <f>TRUNC(D157*G157,2)</f>
        <v>70</v>
      </c>
      <c r="I157" s="35">
        <f>TRUNC(E157+G157,2)</f>
        <v>333.97</v>
      </c>
      <c r="J157" s="36">
        <f>TRUNC(D157*I157,2)</f>
        <v>333.97</v>
      </c>
    </row>
    <row r="158" spans="1:10" ht="13.5">
      <c r="A158" s="30" t="s">
        <v>806</v>
      </c>
      <c r="B158" s="93" t="s">
        <v>807</v>
      </c>
      <c r="C158" s="94"/>
      <c r="D158" s="94"/>
      <c r="E158" s="94"/>
      <c r="F158" s="94"/>
      <c r="G158" s="94"/>
      <c r="H158" s="94"/>
      <c r="I158" s="94"/>
      <c r="J158" s="95"/>
    </row>
    <row r="159" spans="1:10" ht="54">
      <c r="A159" s="31" t="s">
        <v>808</v>
      </c>
      <c r="B159" s="32" t="s">
        <v>809</v>
      </c>
      <c r="C159" s="33" t="s">
        <v>122</v>
      </c>
      <c r="D159" s="34">
        <v>9</v>
      </c>
      <c r="E159" s="35">
        <v>170</v>
      </c>
      <c r="F159" s="35">
        <f>TRUNC(D159*E159,2)</f>
        <v>1530</v>
      </c>
      <c r="G159" s="35">
        <v>50</v>
      </c>
      <c r="H159" s="35">
        <f>TRUNC(D159*G159,2)</f>
        <v>450</v>
      </c>
      <c r="I159" s="35">
        <f>TRUNC(E159+G159,2)</f>
        <v>220</v>
      </c>
      <c r="J159" s="36">
        <f>TRUNC(D159*I159,2)</f>
        <v>1980</v>
      </c>
    </row>
    <row r="160" spans="1:10" ht="40.5">
      <c r="A160" s="31" t="s">
        <v>810</v>
      </c>
      <c r="B160" s="32" t="s">
        <v>811</v>
      </c>
      <c r="C160" s="33" t="s">
        <v>122</v>
      </c>
      <c r="D160" s="34">
        <v>1</v>
      </c>
      <c r="E160" s="35">
        <v>175</v>
      </c>
      <c r="F160" s="35">
        <f>TRUNC(D160*E160,2)</f>
        <v>175</v>
      </c>
      <c r="G160" s="35">
        <v>50</v>
      </c>
      <c r="H160" s="35">
        <f>TRUNC(D160*G160,2)</f>
        <v>50</v>
      </c>
      <c r="I160" s="35">
        <f>TRUNC(E160+G160,2)</f>
        <v>225</v>
      </c>
      <c r="J160" s="36">
        <f>TRUNC(D160*I160,2)</f>
        <v>225</v>
      </c>
    </row>
    <row r="161" spans="1:10" ht="40.5">
      <c r="A161" s="31" t="s">
        <v>812</v>
      </c>
      <c r="B161" s="32" t="s">
        <v>813</v>
      </c>
      <c r="C161" s="33" t="s">
        <v>122</v>
      </c>
      <c r="D161" s="34">
        <v>2</v>
      </c>
      <c r="E161" s="35">
        <v>195</v>
      </c>
      <c r="F161" s="35">
        <f>TRUNC(D161*E161,2)</f>
        <v>390</v>
      </c>
      <c r="G161" s="35">
        <v>50</v>
      </c>
      <c r="H161" s="35">
        <f>TRUNC(D161*G161,2)</f>
        <v>100</v>
      </c>
      <c r="I161" s="35">
        <f>TRUNC(E161+G161,2)</f>
        <v>245</v>
      </c>
      <c r="J161" s="36">
        <f>TRUNC(D161*I161,2)</f>
        <v>490</v>
      </c>
    </row>
    <row r="162" spans="1:10" ht="54">
      <c r="A162" s="31" t="s">
        <v>814</v>
      </c>
      <c r="B162" s="32" t="s">
        <v>815</v>
      </c>
      <c r="C162" s="33" t="s">
        <v>122</v>
      </c>
      <c r="D162" s="34">
        <v>3</v>
      </c>
      <c r="E162" s="35">
        <v>155</v>
      </c>
      <c r="F162" s="35">
        <f>TRUNC(D162*E162,2)</f>
        <v>465</v>
      </c>
      <c r="G162" s="35">
        <v>50</v>
      </c>
      <c r="H162" s="35">
        <f>TRUNC(D162*G162,2)</f>
        <v>150</v>
      </c>
      <c r="I162" s="35">
        <f>TRUNC(E162+G162,2)</f>
        <v>205</v>
      </c>
      <c r="J162" s="36">
        <f>TRUNC(D162*I162,2)</f>
        <v>615</v>
      </c>
    </row>
    <row r="163" spans="1:10" ht="27">
      <c r="A163" s="31" t="s">
        <v>816</v>
      </c>
      <c r="B163" s="32" t="s">
        <v>817</v>
      </c>
      <c r="C163" s="33" t="s">
        <v>122</v>
      </c>
      <c r="D163" s="34">
        <v>1</v>
      </c>
      <c r="E163" s="35">
        <v>45</v>
      </c>
      <c r="F163" s="35">
        <f>TRUNC(D163*E163,2)</f>
        <v>45</v>
      </c>
      <c r="G163" s="35">
        <v>30</v>
      </c>
      <c r="H163" s="35">
        <f>TRUNC(D163*G163,2)</f>
        <v>30</v>
      </c>
      <c r="I163" s="35">
        <f>TRUNC(E163+G163,2)</f>
        <v>75</v>
      </c>
      <c r="J163" s="36">
        <f>TRUNC(D163*I163,2)</f>
        <v>75</v>
      </c>
    </row>
    <row r="164" spans="1:10" ht="13.5">
      <c r="A164" s="30" t="s">
        <v>818</v>
      </c>
      <c r="B164" s="93" t="s">
        <v>819</v>
      </c>
      <c r="C164" s="94"/>
      <c r="D164" s="94"/>
      <c r="E164" s="94"/>
      <c r="F164" s="94"/>
      <c r="G164" s="94"/>
      <c r="H164" s="94"/>
      <c r="I164" s="94"/>
      <c r="J164" s="95"/>
    </row>
    <row r="165" spans="1:10" ht="54">
      <c r="A165" s="31" t="s">
        <v>820</v>
      </c>
      <c r="B165" s="32" t="s">
        <v>821</v>
      </c>
      <c r="C165" s="33" t="s">
        <v>122</v>
      </c>
      <c r="D165" s="34">
        <v>85</v>
      </c>
      <c r="E165" s="35">
        <v>9.5</v>
      </c>
      <c r="F165" s="35">
        <f aca="true" t="shared" si="28" ref="F165:F171">TRUNC(D165*E165,2)</f>
        <v>807.5</v>
      </c>
      <c r="G165" s="35">
        <v>8.5</v>
      </c>
      <c r="H165" s="35">
        <f aca="true" t="shared" si="29" ref="H165:H171">TRUNC(D165*G165,2)</f>
        <v>722.5</v>
      </c>
      <c r="I165" s="35">
        <f aca="true" t="shared" si="30" ref="I165:I171">TRUNC(E165+G165,2)</f>
        <v>18</v>
      </c>
      <c r="J165" s="36">
        <f aca="true" t="shared" si="31" ref="J165:J171">TRUNC(D165*I165,2)</f>
        <v>1530</v>
      </c>
    </row>
    <row r="166" spans="1:10" ht="54">
      <c r="A166" s="31" t="s">
        <v>822</v>
      </c>
      <c r="B166" s="32" t="s">
        <v>823</v>
      </c>
      <c r="C166" s="33" t="s">
        <v>35</v>
      </c>
      <c r="D166" s="34">
        <v>12</v>
      </c>
      <c r="E166" s="35">
        <v>19</v>
      </c>
      <c r="F166" s="35">
        <f t="shared" si="28"/>
        <v>228</v>
      </c>
      <c r="G166" s="35">
        <v>8</v>
      </c>
      <c r="H166" s="35">
        <f t="shared" si="29"/>
        <v>96</v>
      </c>
      <c r="I166" s="35">
        <f t="shared" si="30"/>
        <v>27</v>
      </c>
      <c r="J166" s="36">
        <f t="shared" si="31"/>
        <v>324</v>
      </c>
    </row>
    <row r="167" spans="1:10" ht="40.5">
      <c r="A167" s="31" t="s">
        <v>824</v>
      </c>
      <c r="B167" s="32" t="s">
        <v>825</v>
      </c>
      <c r="C167" s="33" t="s">
        <v>76</v>
      </c>
      <c r="D167" s="34">
        <v>3</v>
      </c>
      <c r="E167" s="35">
        <v>208.97</v>
      </c>
      <c r="F167" s="35">
        <f t="shared" si="28"/>
        <v>626.91</v>
      </c>
      <c r="G167" s="35">
        <v>60</v>
      </c>
      <c r="H167" s="35">
        <f t="shared" si="29"/>
        <v>180</v>
      </c>
      <c r="I167" s="35">
        <f t="shared" si="30"/>
        <v>268.97</v>
      </c>
      <c r="J167" s="36">
        <f t="shared" si="31"/>
        <v>806.91</v>
      </c>
    </row>
    <row r="168" spans="1:10" ht="40.5">
      <c r="A168" s="31" t="s">
        <v>826</v>
      </c>
      <c r="B168" s="32" t="s">
        <v>827</v>
      </c>
      <c r="C168" s="33" t="s">
        <v>76</v>
      </c>
      <c r="D168" s="34">
        <v>8</v>
      </c>
      <c r="E168" s="35">
        <v>12</v>
      </c>
      <c r="F168" s="35">
        <f t="shared" si="28"/>
        <v>96</v>
      </c>
      <c r="G168" s="35">
        <v>5</v>
      </c>
      <c r="H168" s="35">
        <f t="shared" si="29"/>
        <v>40</v>
      </c>
      <c r="I168" s="35">
        <f t="shared" si="30"/>
        <v>17</v>
      </c>
      <c r="J168" s="36">
        <f t="shared" si="31"/>
        <v>136</v>
      </c>
    </row>
    <row r="169" spans="1:10" ht="54">
      <c r="A169" s="31" t="s">
        <v>828</v>
      </c>
      <c r="B169" s="32" t="s">
        <v>684</v>
      </c>
      <c r="C169" s="33" t="s">
        <v>35</v>
      </c>
      <c r="D169" s="34">
        <v>1</v>
      </c>
      <c r="E169" s="35">
        <v>32.83</v>
      </c>
      <c r="F169" s="35">
        <f t="shared" si="28"/>
        <v>32.83</v>
      </c>
      <c r="G169" s="35">
        <v>9.89</v>
      </c>
      <c r="H169" s="35">
        <f t="shared" si="29"/>
        <v>9.89</v>
      </c>
      <c r="I169" s="35">
        <f t="shared" si="30"/>
        <v>42.72</v>
      </c>
      <c r="J169" s="36">
        <f t="shared" si="31"/>
        <v>42.72</v>
      </c>
    </row>
    <row r="170" spans="1:10" ht="67.5">
      <c r="A170" s="31" t="s">
        <v>829</v>
      </c>
      <c r="B170" s="32" t="s">
        <v>830</v>
      </c>
      <c r="C170" s="33" t="s">
        <v>95</v>
      </c>
      <c r="D170" s="34">
        <v>1</v>
      </c>
      <c r="E170" s="35">
        <v>51.98</v>
      </c>
      <c r="F170" s="35">
        <f t="shared" si="28"/>
        <v>51.98</v>
      </c>
      <c r="G170" s="35">
        <v>8.82</v>
      </c>
      <c r="H170" s="35">
        <f t="shared" si="29"/>
        <v>8.82</v>
      </c>
      <c r="I170" s="35">
        <f t="shared" si="30"/>
        <v>60.8</v>
      </c>
      <c r="J170" s="36">
        <f t="shared" si="31"/>
        <v>60.8</v>
      </c>
    </row>
    <row r="171" spans="1:10" ht="13.5">
      <c r="A171" s="31" t="s">
        <v>831</v>
      </c>
      <c r="B171" s="32" t="s">
        <v>832</v>
      </c>
      <c r="C171" s="33" t="s">
        <v>76</v>
      </c>
      <c r="D171" s="34">
        <v>1</v>
      </c>
      <c r="E171" s="35">
        <v>500</v>
      </c>
      <c r="F171" s="35">
        <f t="shared" si="28"/>
        <v>500</v>
      </c>
      <c r="G171" s="35">
        <v>400</v>
      </c>
      <c r="H171" s="35">
        <f t="shared" si="29"/>
        <v>400</v>
      </c>
      <c r="I171" s="35">
        <f t="shared" si="30"/>
        <v>900</v>
      </c>
      <c r="J171" s="36">
        <f t="shared" si="31"/>
        <v>900</v>
      </c>
    </row>
    <row r="172" spans="1:10" ht="13.5">
      <c r="A172" s="30" t="s">
        <v>833</v>
      </c>
      <c r="B172" s="93" t="s">
        <v>834</v>
      </c>
      <c r="C172" s="94"/>
      <c r="D172" s="94"/>
      <c r="E172" s="94"/>
      <c r="F172" s="94"/>
      <c r="G172" s="94"/>
      <c r="H172" s="94"/>
      <c r="I172" s="94"/>
      <c r="J172" s="95"/>
    </row>
    <row r="173" spans="1:10" ht="81">
      <c r="A173" s="31" t="s">
        <v>835</v>
      </c>
      <c r="B173" s="32" t="s">
        <v>836</v>
      </c>
      <c r="C173" s="33" t="s">
        <v>35</v>
      </c>
      <c r="D173" s="34">
        <v>15</v>
      </c>
      <c r="E173" s="35">
        <v>9.2</v>
      </c>
      <c r="F173" s="35">
        <f aca="true" t="shared" si="32" ref="F173:F184">TRUNC(D173*E173,2)</f>
        <v>138</v>
      </c>
      <c r="G173" s="35">
        <v>12.5</v>
      </c>
      <c r="H173" s="35">
        <f aca="true" t="shared" si="33" ref="H173:H184">TRUNC(D173*G173,2)</f>
        <v>187.5</v>
      </c>
      <c r="I173" s="35">
        <f aca="true" t="shared" si="34" ref="I173:I184">TRUNC(E173+G173,2)</f>
        <v>21.7</v>
      </c>
      <c r="J173" s="36">
        <f aca="true" t="shared" si="35" ref="J173:J184">TRUNC(D173*I173,2)</f>
        <v>325.5</v>
      </c>
    </row>
    <row r="174" spans="1:10" ht="81">
      <c r="A174" s="31" t="s">
        <v>837</v>
      </c>
      <c r="B174" s="32" t="s">
        <v>838</v>
      </c>
      <c r="C174" s="33" t="s">
        <v>35</v>
      </c>
      <c r="D174" s="34">
        <v>75</v>
      </c>
      <c r="E174" s="35">
        <v>12.6</v>
      </c>
      <c r="F174" s="35">
        <f t="shared" si="32"/>
        <v>945</v>
      </c>
      <c r="G174" s="35">
        <v>12.5</v>
      </c>
      <c r="H174" s="35">
        <f t="shared" si="33"/>
        <v>937.5</v>
      </c>
      <c r="I174" s="35">
        <f t="shared" si="34"/>
        <v>25.1</v>
      </c>
      <c r="J174" s="36">
        <f t="shared" si="35"/>
        <v>1882.5</v>
      </c>
    </row>
    <row r="175" spans="1:10" ht="81">
      <c r="A175" s="31" t="s">
        <v>839</v>
      </c>
      <c r="B175" s="32" t="s">
        <v>840</v>
      </c>
      <c r="C175" s="33" t="s">
        <v>35</v>
      </c>
      <c r="D175" s="34">
        <v>25</v>
      </c>
      <c r="E175" s="35">
        <v>16.5</v>
      </c>
      <c r="F175" s="35">
        <f t="shared" si="32"/>
        <v>412.5</v>
      </c>
      <c r="G175" s="35">
        <v>12.5</v>
      </c>
      <c r="H175" s="35">
        <f t="shared" si="33"/>
        <v>312.5</v>
      </c>
      <c r="I175" s="35">
        <f t="shared" si="34"/>
        <v>29</v>
      </c>
      <c r="J175" s="36">
        <f t="shared" si="35"/>
        <v>725</v>
      </c>
    </row>
    <row r="176" spans="1:10" ht="67.5">
      <c r="A176" s="31" t="s">
        <v>841</v>
      </c>
      <c r="B176" s="32" t="s">
        <v>842</v>
      </c>
      <c r="C176" s="33" t="s">
        <v>35</v>
      </c>
      <c r="D176" s="34">
        <v>78</v>
      </c>
      <c r="E176" s="35">
        <v>18</v>
      </c>
      <c r="F176" s="35">
        <f t="shared" si="32"/>
        <v>1404</v>
      </c>
      <c r="G176" s="35">
        <v>12.5</v>
      </c>
      <c r="H176" s="35">
        <f t="shared" si="33"/>
        <v>975</v>
      </c>
      <c r="I176" s="35">
        <f t="shared" si="34"/>
        <v>30.5</v>
      </c>
      <c r="J176" s="36">
        <f t="shared" si="35"/>
        <v>2379</v>
      </c>
    </row>
    <row r="177" spans="1:10" ht="81">
      <c r="A177" s="31" t="s">
        <v>843</v>
      </c>
      <c r="B177" s="32" t="s">
        <v>844</v>
      </c>
      <c r="C177" s="33" t="s">
        <v>35</v>
      </c>
      <c r="D177" s="34">
        <v>8</v>
      </c>
      <c r="E177" s="35">
        <v>40</v>
      </c>
      <c r="F177" s="35">
        <f t="shared" si="32"/>
        <v>320</v>
      </c>
      <c r="G177" s="35">
        <v>12.5</v>
      </c>
      <c r="H177" s="35">
        <f t="shared" si="33"/>
        <v>100</v>
      </c>
      <c r="I177" s="35">
        <f t="shared" si="34"/>
        <v>52.5</v>
      </c>
      <c r="J177" s="36">
        <f t="shared" si="35"/>
        <v>420</v>
      </c>
    </row>
    <row r="178" spans="1:10" ht="81">
      <c r="A178" s="31" t="s">
        <v>845</v>
      </c>
      <c r="B178" s="32" t="s">
        <v>846</v>
      </c>
      <c r="C178" s="33" t="s">
        <v>35</v>
      </c>
      <c r="D178" s="34">
        <v>25</v>
      </c>
      <c r="E178" s="35">
        <v>48</v>
      </c>
      <c r="F178" s="35">
        <f t="shared" si="32"/>
        <v>1200</v>
      </c>
      <c r="G178" s="35">
        <v>12.5</v>
      </c>
      <c r="H178" s="35">
        <f t="shared" si="33"/>
        <v>312.5</v>
      </c>
      <c r="I178" s="35">
        <f t="shared" si="34"/>
        <v>60.5</v>
      </c>
      <c r="J178" s="36">
        <f t="shared" si="35"/>
        <v>1512.5</v>
      </c>
    </row>
    <row r="179" spans="1:10" ht="81">
      <c r="A179" s="31" t="s">
        <v>847</v>
      </c>
      <c r="B179" s="32" t="s">
        <v>846</v>
      </c>
      <c r="C179" s="33" t="s">
        <v>76</v>
      </c>
      <c r="D179" s="34">
        <v>11</v>
      </c>
      <c r="E179" s="35">
        <v>133.05</v>
      </c>
      <c r="F179" s="35">
        <f t="shared" si="32"/>
        <v>1463.55</v>
      </c>
      <c r="G179" s="35">
        <v>45</v>
      </c>
      <c r="H179" s="35">
        <f t="shared" si="33"/>
        <v>495</v>
      </c>
      <c r="I179" s="35">
        <f t="shared" si="34"/>
        <v>178.05</v>
      </c>
      <c r="J179" s="36">
        <f t="shared" si="35"/>
        <v>1958.55</v>
      </c>
    </row>
    <row r="180" spans="1:10" ht="27">
      <c r="A180" s="31" t="s">
        <v>848</v>
      </c>
      <c r="B180" s="32" t="s">
        <v>849</v>
      </c>
      <c r="C180" s="33" t="s">
        <v>76</v>
      </c>
      <c r="D180" s="34">
        <v>1</v>
      </c>
      <c r="E180" s="35">
        <v>837.65</v>
      </c>
      <c r="F180" s="35">
        <f t="shared" si="32"/>
        <v>837.65</v>
      </c>
      <c r="G180" s="35">
        <v>45</v>
      </c>
      <c r="H180" s="35">
        <f t="shared" si="33"/>
        <v>45</v>
      </c>
      <c r="I180" s="35">
        <f t="shared" si="34"/>
        <v>882.65</v>
      </c>
      <c r="J180" s="36">
        <f t="shared" si="35"/>
        <v>882.65</v>
      </c>
    </row>
    <row r="181" spans="1:10" ht="27">
      <c r="A181" s="31" t="s">
        <v>850</v>
      </c>
      <c r="B181" s="32" t="s">
        <v>851</v>
      </c>
      <c r="C181" s="33" t="s">
        <v>76</v>
      </c>
      <c r="D181" s="34">
        <v>3</v>
      </c>
      <c r="E181" s="35">
        <v>38</v>
      </c>
      <c r="F181" s="35">
        <f t="shared" si="32"/>
        <v>114</v>
      </c>
      <c r="G181" s="35">
        <v>4</v>
      </c>
      <c r="H181" s="35">
        <f t="shared" si="33"/>
        <v>12</v>
      </c>
      <c r="I181" s="35">
        <f t="shared" si="34"/>
        <v>42</v>
      </c>
      <c r="J181" s="36">
        <f t="shared" si="35"/>
        <v>126</v>
      </c>
    </row>
    <row r="182" spans="1:10" ht="13.5">
      <c r="A182" s="31" t="s">
        <v>852</v>
      </c>
      <c r="B182" s="32" t="s">
        <v>853</v>
      </c>
      <c r="C182" s="33" t="s">
        <v>42</v>
      </c>
      <c r="D182" s="34">
        <v>13</v>
      </c>
      <c r="E182" s="35">
        <v>60</v>
      </c>
      <c r="F182" s="35">
        <f t="shared" si="32"/>
        <v>780</v>
      </c>
      <c r="G182" s="35">
        <v>20</v>
      </c>
      <c r="H182" s="35">
        <f t="shared" si="33"/>
        <v>260</v>
      </c>
      <c r="I182" s="35">
        <f t="shared" si="34"/>
        <v>80</v>
      </c>
      <c r="J182" s="36">
        <f t="shared" si="35"/>
        <v>1040</v>
      </c>
    </row>
    <row r="183" spans="1:10" ht="54">
      <c r="A183" s="31" t="s">
        <v>854</v>
      </c>
      <c r="B183" s="32" t="s">
        <v>855</v>
      </c>
      <c r="C183" s="33" t="s">
        <v>35</v>
      </c>
      <c r="D183" s="34">
        <v>75</v>
      </c>
      <c r="E183" s="35">
        <v>8.85</v>
      </c>
      <c r="F183" s="35">
        <f t="shared" si="32"/>
        <v>663.75</v>
      </c>
      <c r="G183" s="35">
        <v>4.5</v>
      </c>
      <c r="H183" s="35">
        <f t="shared" si="33"/>
        <v>337.5</v>
      </c>
      <c r="I183" s="35">
        <f t="shared" si="34"/>
        <v>13.35</v>
      </c>
      <c r="J183" s="36">
        <f t="shared" si="35"/>
        <v>1001.25</v>
      </c>
    </row>
    <row r="184" spans="1:10" ht="27">
      <c r="A184" s="31" t="s">
        <v>856</v>
      </c>
      <c r="B184" s="32" t="s">
        <v>857</v>
      </c>
      <c r="C184" s="33" t="s">
        <v>122</v>
      </c>
      <c r="D184" s="34">
        <v>2</v>
      </c>
      <c r="E184" s="35">
        <v>35</v>
      </c>
      <c r="F184" s="35">
        <f t="shared" si="32"/>
        <v>70</v>
      </c>
      <c r="G184" s="35">
        <v>25</v>
      </c>
      <c r="H184" s="35">
        <f t="shared" si="33"/>
        <v>50</v>
      </c>
      <c r="I184" s="35">
        <f t="shared" si="34"/>
        <v>60</v>
      </c>
      <c r="J184" s="36">
        <f t="shared" si="35"/>
        <v>120</v>
      </c>
    </row>
    <row r="185" spans="1:10" ht="13.5">
      <c r="A185" s="30" t="s">
        <v>858</v>
      </c>
      <c r="B185" s="93" t="s">
        <v>859</v>
      </c>
      <c r="C185" s="94"/>
      <c r="D185" s="94"/>
      <c r="E185" s="94"/>
      <c r="F185" s="94"/>
      <c r="G185" s="94"/>
      <c r="H185" s="94"/>
      <c r="I185" s="94"/>
      <c r="J185" s="95"/>
    </row>
    <row r="186" spans="1:10" ht="27">
      <c r="A186" s="31" t="s">
        <v>860</v>
      </c>
      <c r="B186" s="32" t="s">
        <v>861</v>
      </c>
      <c r="C186" s="33" t="s">
        <v>35</v>
      </c>
      <c r="D186" s="34">
        <v>120</v>
      </c>
      <c r="E186" s="35">
        <v>6</v>
      </c>
      <c r="F186" s="35">
        <f aca="true" t="shared" si="36" ref="F186:F191">TRUNC(D186*E186,2)</f>
        <v>720</v>
      </c>
      <c r="G186" s="35">
        <v>3</v>
      </c>
      <c r="H186" s="35">
        <f aca="true" t="shared" si="37" ref="H186:H191">TRUNC(D186*G186,2)</f>
        <v>360</v>
      </c>
      <c r="I186" s="35">
        <f aca="true" t="shared" si="38" ref="I186:I191">TRUNC(E186+G186,2)</f>
        <v>9</v>
      </c>
      <c r="J186" s="36">
        <f aca="true" t="shared" si="39" ref="J186:J191">TRUNC(D186*I186,2)</f>
        <v>1080</v>
      </c>
    </row>
    <row r="187" spans="1:10" ht="27">
      <c r="A187" s="31" t="s">
        <v>862</v>
      </c>
      <c r="B187" s="32" t="s">
        <v>863</v>
      </c>
      <c r="C187" s="33" t="s">
        <v>35</v>
      </c>
      <c r="D187" s="34">
        <v>250</v>
      </c>
      <c r="E187" s="35">
        <v>5</v>
      </c>
      <c r="F187" s="35">
        <f t="shared" si="36"/>
        <v>1250</v>
      </c>
      <c r="G187" s="35">
        <v>1.9</v>
      </c>
      <c r="H187" s="35">
        <f t="shared" si="37"/>
        <v>475</v>
      </c>
      <c r="I187" s="35">
        <f t="shared" si="38"/>
        <v>6.9</v>
      </c>
      <c r="J187" s="36">
        <f t="shared" si="39"/>
        <v>1725</v>
      </c>
    </row>
    <row r="188" spans="1:10" ht="27">
      <c r="A188" s="31" t="s">
        <v>864</v>
      </c>
      <c r="B188" s="32" t="s">
        <v>865</v>
      </c>
      <c r="C188" s="33" t="s">
        <v>76</v>
      </c>
      <c r="D188" s="34">
        <v>3</v>
      </c>
      <c r="E188" s="35">
        <v>260</v>
      </c>
      <c r="F188" s="35">
        <f t="shared" si="36"/>
        <v>780</v>
      </c>
      <c r="G188" s="35">
        <v>100</v>
      </c>
      <c r="H188" s="35">
        <f t="shared" si="37"/>
        <v>300</v>
      </c>
      <c r="I188" s="35">
        <f t="shared" si="38"/>
        <v>360</v>
      </c>
      <c r="J188" s="36">
        <f t="shared" si="39"/>
        <v>1080</v>
      </c>
    </row>
    <row r="189" spans="1:10" ht="27">
      <c r="A189" s="31" t="s">
        <v>866</v>
      </c>
      <c r="B189" s="32" t="s">
        <v>867</v>
      </c>
      <c r="C189" s="33" t="s">
        <v>76</v>
      </c>
      <c r="D189" s="34">
        <v>3</v>
      </c>
      <c r="E189" s="35">
        <v>42</v>
      </c>
      <c r="F189" s="35">
        <f t="shared" si="36"/>
        <v>126</v>
      </c>
      <c r="G189" s="35">
        <v>6</v>
      </c>
      <c r="H189" s="35">
        <f t="shared" si="37"/>
        <v>18</v>
      </c>
      <c r="I189" s="35">
        <f t="shared" si="38"/>
        <v>48</v>
      </c>
      <c r="J189" s="36">
        <f t="shared" si="39"/>
        <v>144</v>
      </c>
    </row>
    <row r="190" spans="1:10" ht="27">
      <c r="A190" s="31" t="s">
        <v>868</v>
      </c>
      <c r="B190" s="32" t="s">
        <v>869</v>
      </c>
      <c r="C190" s="33" t="s">
        <v>76</v>
      </c>
      <c r="D190" s="34">
        <v>1</v>
      </c>
      <c r="E190" s="35">
        <v>40</v>
      </c>
      <c r="F190" s="35">
        <f t="shared" si="36"/>
        <v>40</v>
      </c>
      <c r="G190" s="35">
        <v>15</v>
      </c>
      <c r="H190" s="35">
        <f t="shared" si="37"/>
        <v>15</v>
      </c>
      <c r="I190" s="35">
        <f t="shared" si="38"/>
        <v>55</v>
      </c>
      <c r="J190" s="36">
        <f t="shared" si="39"/>
        <v>55</v>
      </c>
    </row>
    <row r="191" spans="1:10" ht="40.5">
      <c r="A191" s="31" t="s">
        <v>870</v>
      </c>
      <c r="B191" s="32" t="s">
        <v>871</v>
      </c>
      <c r="C191" s="33" t="s">
        <v>95</v>
      </c>
      <c r="D191" s="34">
        <v>16</v>
      </c>
      <c r="E191" s="35">
        <v>21.67</v>
      </c>
      <c r="F191" s="35">
        <f t="shared" si="36"/>
        <v>346.72</v>
      </c>
      <c r="G191" s="35">
        <v>15.25</v>
      </c>
      <c r="H191" s="35">
        <f t="shared" si="37"/>
        <v>244</v>
      </c>
      <c r="I191" s="35">
        <f t="shared" si="38"/>
        <v>36.92</v>
      </c>
      <c r="J191" s="36">
        <f t="shared" si="39"/>
        <v>590.72</v>
      </c>
    </row>
    <row r="192" spans="1:10" ht="13.5">
      <c r="A192" s="30" t="s">
        <v>872</v>
      </c>
      <c r="B192" s="93" t="s">
        <v>213</v>
      </c>
      <c r="C192" s="94"/>
      <c r="D192" s="94"/>
      <c r="E192" s="94"/>
      <c r="F192" s="94"/>
      <c r="G192" s="94"/>
      <c r="H192" s="94"/>
      <c r="I192" s="94"/>
      <c r="J192" s="95"/>
    </row>
    <row r="193" spans="1:10" ht="13.5">
      <c r="A193" s="30" t="s">
        <v>873</v>
      </c>
      <c r="B193" s="93" t="s">
        <v>215</v>
      </c>
      <c r="C193" s="94"/>
      <c r="D193" s="94"/>
      <c r="E193" s="94"/>
      <c r="F193" s="94"/>
      <c r="G193" s="94"/>
      <c r="H193" s="94"/>
      <c r="I193" s="94"/>
      <c r="J193" s="95"/>
    </row>
    <row r="194" spans="1:10" ht="27">
      <c r="A194" s="31" t="s">
        <v>874</v>
      </c>
      <c r="B194" s="32" t="s">
        <v>875</v>
      </c>
      <c r="C194" s="33" t="s">
        <v>35</v>
      </c>
      <c r="D194" s="34">
        <v>3050</v>
      </c>
      <c r="E194" s="35">
        <v>8.91</v>
      </c>
      <c r="F194" s="35">
        <f>TRUNC(D194*E194,2)</f>
        <v>27175.5</v>
      </c>
      <c r="G194" s="35">
        <v>2.01</v>
      </c>
      <c r="H194" s="35">
        <f>TRUNC(D194*G194,2)</f>
        <v>6130.5</v>
      </c>
      <c r="I194" s="35">
        <f aca="true" t="shared" si="40" ref="I194:I200">TRUNC(E194+G194,2)</f>
        <v>10.92</v>
      </c>
      <c r="J194" s="36">
        <f>TRUNC(D194*I194,2)</f>
        <v>33306</v>
      </c>
    </row>
    <row r="195" spans="1:10" ht="27">
      <c r="A195" s="31" t="s">
        <v>876</v>
      </c>
      <c r="B195" s="32" t="s">
        <v>219</v>
      </c>
      <c r="C195" s="33" t="s">
        <v>122</v>
      </c>
      <c r="D195" s="34">
        <v>4</v>
      </c>
      <c r="E195" s="35">
        <v>362.85</v>
      </c>
      <c r="F195" s="35">
        <f>TRUNC(D195*E195,2)</f>
        <v>1451.4</v>
      </c>
      <c r="G195" s="35">
        <v>102.22</v>
      </c>
      <c r="H195" s="35">
        <f>TRUNC(D195*G195,2)</f>
        <v>408.88</v>
      </c>
      <c r="I195" s="35">
        <f t="shared" si="40"/>
        <v>465.07</v>
      </c>
      <c r="J195" s="36">
        <f>TRUNC(D195*I195,2)</f>
        <v>1860.28</v>
      </c>
    </row>
    <row r="196" spans="1:10" ht="27">
      <c r="A196" s="31" t="s">
        <v>877</v>
      </c>
      <c r="B196" s="32" t="s">
        <v>878</v>
      </c>
      <c r="C196" s="33" t="s">
        <v>122</v>
      </c>
      <c r="D196" s="34">
        <v>182</v>
      </c>
      <c r="E196" s="35">
        <v>81.07</v>
      </c>
      <c r="F196" s="35">
        <f>TRUNC(D196*E196,2)</f>
        <v>14754.74</v>
      </c>
      <c r="G196" s="35">
        <v>17.57</v>
      </c>
      <c r="H196" s="35">
        <f>TRUNC(D196*G196,2)</f>
        <v>3197.74</v>
      </c>
      <c r="I196" s="35">
        <f t="shared" si="40"/>
        <v>98.64</v>
      </c>
      <c r="J196" s="36">
        <f>TRUNC(D196*I196,2)</f>
        <v>17952.48</v>
      </c>
    </row>
    <row r="197" spans="1:10" ht="27">
      <c r="A197" s="31" t="s">
        <v>879</v>
      </c>
      <c r="B197" s="32" t="s">
        <v>225</v>
      </c>
      <c r="C197" s="33" t="s">
        <v>122</v>
      </c>
      <c r="D197" s="34">
        <v>182</v>
      </c>
      <c r="E197" s="35">
        <v>148.16</v>
      </c>
      <c r="F197" s="35">
        <f>TRUNC(D197*E197,2)</f>
        <v>26965.12</v>
      </c>
      <c r="G197" s="35">
        <v>15.77</v>
      </c>
      <c r="H197" s="35">
        <f>TRUNC(D197*G197,2)</f>
        <v>2870.14</v>
      </c>
      <c r="I197" s="35">
        <f t="shared" si="40"/>
        <v>163.93</v>
      </c>
      <c r="J197" s="36">
        <f>TRUNC(D197*I197,2)</f>
        <v>29835.26</v>
      </c>
    </row>
    <row r="198" spans="1:10" ht="27">
      <c r="A198" s="31" t="s">
        <v>880</v>
      </c>
      <c r="B198" s="32" t="s">
        <v>881</v>
      </c>
      <c r="C198" s="33" t="s">
        <v>122</v>
      </c>
      <c r="D198" s="34">
        <v>2</v>
      </c>
      <c r="E198" s="35">
        <v>108.68</v>
      </c>
      <c r="F198" s="35">
        <f>TRUNC(D198*E198,2)</f>
        <v>217.36</v>
      </c>
      <c r="G198" s="35">
        <v>45.07</v>
      </c>
      <c r="H198" s="35">
        <f>TRUNC(D198*G198,2)</f>
        <v>90.14</v>
      </c>
      <c r="I198" s="35">
        <f t="shared" si="40"/>
        <v>153.75</v>
      </c>
      <c r="J198" s="36">
        <f>TRUNC(D198*I198,2)</f>
        <v>307.5</v>
      </c>
    </row>
    <row r="199" spans="1:10" ht="40.5">
      <c r="A199" s="46" t="s">
        <v>882</v>
      </c>
      <c r="B199" s="47" t="s">
        <v>883</v>
      </c>
      <c r="C199" s="48" t="s">
        <v>122</v>
      </c>
      <c r="D199" s="49">
        <v>7</v>
      </c>
      <c r="E199" s="50"/>
      <c r="F199" s="50"/>
      <c r="G199" s="50"/>
      <c r="H199" s="50"/>
      <c r="I199" s="50"/>
      <c r="J199" s="51"/>
    </row>
    <row r="200" spans="1:10" ht="27">
      <c r="A200" s="46" t="s">
        <v>884</v>
      </c>
      <c r="B200" s="47" t="s">
        <v>885</v>
      </c>
      <c r="C200" s="48" t="s">
        <v>122</v>
      </c>
      <c r="D200" s="49">
        <v>6</v>
      </c>
      <c r="E200" s="50"/>
      <c r="F200" s="50"/>
      <c r="G200" s="50"/>
      <c r="H200" s="50"/>
      <c r="I200" s="50"/>
      <c r="J200" s="51"/>
    </row>
    <row r="201" spans="1:10" ht="13.5">
      <c r="A201" s="30" t="s">
        <v>886</v>
      </c>
      <c r="B201" s="93" t="s">
        <v>887</v>
      </c>
      <c r="C201" s="94"/>
      <c r="D201" s="94"/>
      <c r="E201" s="94"/>
      <c r="F201" s="94"/>
      <c r="G201" s="94"/>
      <c r="H201" s="94"/>
      <c r="I201" s="94"/>
      <c r="J201" s="95"/>
    </row>
    <row r="202" spans="1:10" ht="13.5">
      <c r="A202" s="31" t="s">
        <v>888</v>
      </c>
      <c r="B202" s="32" t="s">
        <v>889</v>
      </c>
      <c r="C202" s="33" t="s">
        <v>35</v>
      </c>
      <c r="D202" s="34">
        <v>2500</v>
      </c>
      <c r="E202" s="35">
        <v>9.46</v>
      </c>
      <c r="F202" s="35">
        <f aca="true" t="shared" si="41" ref="F202:F211">TRUNC(D202*E202,2)</f>
        <v>23650</v>
      </c>
      <c r="G202" s="35">
        <v>4.85</v>
      </c>
      <c r="H202" s="35">
        <f aca="true" t="shared" si="42" ref="H202:H211">TRUNC(D202*G202,2)</f>
        <v>12125</v>
      </c>
      <c r="I202" s="35">
        <f aca="true" t="shared" si="43" ref="I202:I211">TRUNC(E202+G202,2)</f>
        <v>14.31</v>
      </c>
      <c r="J202" s="36">
        <f aca="true" t="shared" si="44" ref="J202:J211">TRUNC(D202*I202,2)</f>
        <v>35775</v>
      </c>
    </row>
    <row r="203" spans="1:10" ht="27">
      <c r="A203" s="31" t="s">
        <v>890</v>
      </c>
      <c r="B203" s="32" t="s">
        <v>891</v>
      </c>
      <c r="C203" s="33" t="s">
        <v>122</v>
      </c>
      <c r="D203" s="34">
        <v>276</v>
      </c>
      <c r="E203" s="35">
        <v>197.61</v>
      </c>
      <c r="F203" s="35">
        <f t="shared" si="41"/>
        <v>54540.36</v>
      </c>
      <c r="G203" s="35">
        <v>33.64</v>
      </c>
      <c r="H203" s="35">
        <f t="shared" si="42"/>
        <v>9284.64</v>
      </c>
      <c r="I203" s="35">
        <f t="shared" si="43"/>
        <v>231.25</v>
      </c>
      <c r="J203" s="36">
        <f t="shared" si="44"/>
        <v>63825</v>
      </c>
    </row>
    <row r="204" spans="1:10" ht="13.5">
      <c r="A204" s="31" t="s">
        <v>892</v>
      </c>
      <c r="B204" s="32" t="s">
        <v>893</v>
      </c>
      <c r="C204" s="33" t="s">
        <v>122</v>
      </c>
      <c r="D204" s="34">
        <v>3</v>
      </c>
      <c r="E204" s="35">
        <v>2285.56</v>
      </c>
      <c r="F204" s="35">
        <f t="shared" si="41"/>
        <v>6856.68</v>
      </c>
      <c r="G204" s="35">
        <v>1650</v>
      </c>
      <c r="H204" s="35">
        <f t="shared" si="42"/>
        <v>4950</v>
      </c>
      <c r="I204" s="35">
        <f t="shared" si="43"/>
        <v>3935.56</v>
      </c>
      <c r="J204" s="36">
        <f t="shared" si="44"/>
        <v>11806.68</v>
      </c>
    </row>
    <row r="205" spans="1:10" ht="13.5">
      <c r="A205" s="31" t="s">
        <v>894</v>
      </c>
      <c r="B205" s="32" t="s">
        <v>895</v>
      </c>
      <c r="C205" s="33" t="s">
        <v>122</v>
      </c>
      <c r="D205" s="34">
        <v>5</v>
      </c>
      <c r="E205" s="35">
        <v>3993.76</v>
      </c>
      <c r="F205" s="35">
        <f t="shared" si="41"/>
        <v>19968.8</v>
      </c>
      <c r="G205" s="35">
        <v>2450</v>
      </c>
      <c r="H205" s="35">
        <f t="shared" si="42"/>
        <v>12250</v>
      </c>
      <c r="I205" s="35">
        <f t="shared" si="43"/>
        <v>6443.76</v>
      </c>
      <c r="J205" s="36">
        <f t="shared" si="44"/>
        <v>32218.8</v>
      </c>
    </row>
    <row r="206" spans="1:10" ht="13.5">
      <c r="A206" s="31" t="s">
        <v>896</v>
      </c>
      <c r="B206" s="32" t="s">
        <v>897</v>
      </c>
      <c r="C206" s="33" t="s">
        <v>122</v>
      </c>
      <c r="D206" s="34">
        <v>40</v>
      </c>
      <c r="E206" s="35">
        <v>2.38</v>
      </c>
      <c r="F206" s="35">
        <f t="shared" si="41"/>
        <v>95.2</v>
      </c>
      <c r="G206" s="35">
        <v>0.69</v>
      </c>
      <c r="H206" s="35">
        <f t="shared" si="42"/>
        <v>27.6</v>
      </c>
      <c r="I206" s="35">
        <f t="shared" si="43"/>
        <v>3.07</v>
      </c>
      <c r="J206" s="36">
        <f t="shared" si="44"/>
        <v>122.8</v>
      </c>
    </row>
    <row r="207" spans="1:10" ht="12.75" customHeight="1">
      <c r="A207" s="31" t="s">
        <v>898</v>
      </c>
      <c r="B207" s="32" t="s">
        <v>899</v>
      </c>
      <c r="C207" s="33" t="s">
        <v>122</v>
      </c>
      <c r="D207" s="34">
        <v>40</v>
      </c>
      <c r="E207" s="35">
        <v>2.72</v>
      </c>
      <c r="F207" s="35">
        <f t="shared" si="41"/>
        <v>108.8</v>
      </c>
      <c r="G207" s="35">
        <v>0.78</v>
      </c>
      <c r="H207" s="35">
        <f t="shared" si="42"/>
        <v>31.2</v>
      </c>
      <c r="I207" s="35">
        <f t="shared" si="43"/>
        <v>3.5</v>
      </c>
      <c r="J207" s="36">
        <f t="shared" si="44"/>
        <v>140</v>
      </c>
    </row>
    <row r="208" spans="1:10" ht="13.5">
      <c r="A208" s="31" t="s">
        <v>900</v>
      </c>
      <c r="B208" s="32" t="s">
        <v>901</v>
      </c>
      <c r="C208" s="33" t="s">
        <v>122</v>
      </c>
      <c r="D208" s="34">
        <v>250</v>
      </c>
      <c r="E208" s="35">
        <v>3.05</v>
      </c>
      <c r="F208" s="35">
        <f t="shared" si="41"/>
        <v>762.5</v>
      </c>
      <c r="G208" s="35">
        <v>0.88</v>
      </c>
      <c r="H208" s="35">
        <f t="shared" si="42"/>
        <v>220</v>
      </c>
      <c r="I208" s="35">
        <f t="shared" si="43"/>
        <v>3.93</v>
      </c>
      <c r="J208" s="36">
        <f t="shared" si="44"/>
        <v>982.5</v>
      </c>
    </row>
    <row r="209" spans="1:10" ht="13.5">
      <c r="A209" s="31" t="s">
        <v>902</v>
      </c>
      <c r="B209" s="32" t="s">
        <v>903</v>
      </c>
      <c r="C209" s="33" t="s">
        <v>122</v>
      </c>
      <c r="D209" s="34">
        <v>250</v>
      </c>
      <c r="E209" s="35">
        <v>4.06</v>
      </c>
      <c r="F209" s="35">
        <f t="shared" si="41"/>
        <v>1015</v>
      </c>
      <c r="G209" s="35">
        <v>1.17</v>
      </c>
      <c r="H209" s="35">
        <f t="shared" si="42"/>
        <v>292.5</v>
      </c>
      <c r="I209" s="35">
        <f t="shared" si="43"/>
        <v>5.23</v>
      </c>
      <c r="J209" s="36">
        <f t="shared" si="44"/>
        <v>1307.5</v>
      </c>
    </row>
    <row r="210" spans="1:10" ht="40.5">
      <c r="A210" s="31" t="s">
        <v>904</v>
      </c>
      <c r="B210" s="32" t="s">
        <v>302</v>
      </c>
      <c r="C210" s="33" t="s">
        <v>122</v>
      </c>
      <c r="D210" s="34">
        <v>500</v>
      </c>
      <c r="E210" s="35">
        <v>14.61</v>
      </c>
      <c r="F210" s="35">
        <f t="shared" si="41"/>
        <v>7305</v>
      </c>
      <c r="G210" s="35">
        <v>1.76</v>
      </c>
      <c r="H210" s="35">
        <f t="shared" si="42"/>
        <v>880</v>
      </c>
      <c r="I210" s="35">
        <f t="shared" si="43"/>
        <v>16.37</v>
      </c>
      <c r="J210" s="36">
        <f t="shared" si="44"/>
        <v>8185</v>
      </c>
    </row>
    <row r="211" spans="1:10" ht="27">
      <c r="A211" s="31" t="s">
        <v>905</v>
      </c>
      <c r="B211" s="32" t="s">
        <v>906</v>
      </c>
      <c r="C211" s="33" t="s">
        <v>122</v>
      </c>
      <c r="D211" s="34">
        <v>60</v>
      </c>
      <c r="E211" s="35">
        <v>3.32</v>
      </c>
      <c r="F211" s="35">
        <f t="shared" si="41"/>
        <v>199.2</v>
      </c>
      <c r="G211" s="35">
        <v>0.96</v>
      </c>
      <c r="H211" s="35">
        <f t="shared" si="42"/>
        <v>57.6</v>
      </c>
      <c r="I211" s="35">
        <f t="shared" si="43"/>
        <v>4.28</v>
      </c>
      <c r="J211" s="36">
        <f t="shared" si="44"/>
        <v>256.8</v>
      </c>
    </row>
    <row r="212" spans="1:10" ht="13.5">
      <c r="A212" s="30" t="s">
        <v>907</v>
      </c>
      <c r="B212" s="93" t="s">
        <v>310</v>
      </c>
      <c r="C212" s="94"/>
      <c r="D212" s="94"/>
      <c r="E212" s="94"/>
      <c r="F212" s="94"/>
      <c r="G212" s="94"/>
      <c r="H212" s="94"/>
      <c r="I212" s="94"/>
      <c r="J212" s="95"/>
    </row>
    <row r="213" spans="1:10" ht="13.5">
      <c r="A213" s="30" t="s">
        <v>908</v>
      </c>
      <c r="B213" s="93" t="s">
        <v>119</v>
      </c>
      <c r="C213" s="94"/>
      <c r="D213" s="94"/>
      <c r="E213" s="94"/>
      <c r="F213" s="94"/>
      <c r="G213" s="94"/>
      <c r="H213" s="94"/>
      <c r="I213" s="94"/>
      <c r="J213" s="95"/>
    </row>
    <row r="214" spans="1:10" ht="54">
      <c r="A214" s="31" t="s">
        <v>909</v>
      </c>
      <c r="B214" s="32" t="s">
        <v>910</v>
      </c>
      <c r="C214" s="33" t="s">
        <v>122</v>
      </c>
      <c r="D214" s="34">
        <v>6</v>
      </c>
      <c r="E214" s="35">
        <v>6550.41</v>
      </c>
      <c r="F214" s="35">
        <f>TRUNC(D214*E214,2)</f>
        <v>39302.46</v>
      </c>
      <c r="G214" s="35">
        <v>2121.28</v>
      </c>
      <c r="H214" s="35">
        <f>TRUNC(D214*G214,2)</f>
        <v>12727.68</v>
      </c>
      <c r="I214" s="35">
        <f>TRUNC(E214+G214,2)</f>
        <v>8671.69</v>
      </c>
      <c r="J214" s="36">
        <f>TRUNC(D214*I214,2)</f>
        <v>52030.14</v>
      </c>
    </row>
    <row r="215" spans="1:10" ht="54">
      <c r="A215" s="31" t="s">
        <v>911</v>
      </c>
      <c r="B215" s="32" t="s">
        <v>912</v>
      </c>
      <c r="C215" s="33" t="s">
        <v>122</v>
      </c>
      <c r="D215" s="34">
        <v>1</v>
      </c>
      <c r="E215" s="35">
        <v>8960</v>
      </c>
      <c r="F215" s="35">
        <f>TRUNC(D215*E215,2)</f>
        <v>8960</v>
      </c>
      <c r="G215" s="35">
        <v>2121.28</v>
      </c>
      <c r="H215" s="35">
        <f>TRUNC(D215*G215,2)</f>
        <v>2121.28</v>
      </c>
      <c r="I215" s="35">
        <f>TRUNC(E215+G215,2)</f>
        <v>11081.28</v>
      </c>
      <c r="J215" s="36">
        <f>TRUNC(D215*I215,2)</f>
        <v>11081.28</v>
      </c>
    </row>
    <row r="216" spans="1:10" ht="13.5">
      <c r="A216" s="30" t="s">
        <v>913</v>
      </c>
      <c r="B216" s="93" t="s">
        <v>319</v>
      </c>
      <c r="C216" s="94"/>
      <c r="D216" s="94"/>
      <c r="E216" s="94"/>
      <c r="F216" s="94"/>
      <c r="G216" s="94"/>
      <c r="H216" s="94"/>
      <c r="I216" s="94"/>
      <c r="J216" s="95"/>
    </row>
    <row r="217" spans="1:10" ht="13.5">
      <c r="A217" s="31" t="s">
        <v>914</v>
      </c>
      <c r="B217" s="32" t="s">
        <v>915</v>
      </c>
      <c r="C217" s="33" t="s">
        <v>122</v>
      </c>
      <c r="D217" s="34">
        <v>2</v>
      </c>
      <c r="E217" s="35">
        <v>5608.27</v>
      </c>
      <c r="F217" s="35">
        <f aca="true" t="shared" si="45" ref="F217:F223">TRUNC(D217*E217,2)</f>
        <v>11216.54</v>
      </c>
      <c r="G217" s="35">
        <v>1816.18</v>
      </c>
      <c r="H217" s="35">
        <f aca="true" t="shared" si="46" ref="H217:H223">TRUNC(D217*G217,2)</f>
        <v>3632.36</v>
      </c>
      <c r="I217" s="35">
        <f aca="true" t="shared" si="47" ref="I217:I223">TRUNC(E217+G217,2)</f>
        <v>7424.45</v>
      </c>
      <c r="J217" s="36">
        <f aca="true" t="shared" si="48" ref="J217:J223">TRUNC(D217*I217,2)</f>
        <v>14848.9</v>
      </c>
    </row>
    <row r="218" spans="1:10" ht="27">
      <c r="A218" s="31" t="s">
        <v>916</v>
      </c>
      <c r="B218" s="32" t="s">
        <v>917</v>
      </c>
      <c r="C218" s="33" t="s">
        <v>122</v>
      </c>
      <c r="D218" s="34">
        <v>2</v>
      </c>
      <c r="E218" s="35">
        <v>49.03</v>
      </c>
      <c r="F218" s="35">
        <f t="shared" si="45"/>
        <v>98.06</v>
      </c>
      <c r="G218" s="35">
        <v>15.88</v>
      </c>
      <c r="H218" s="35">
        <f t="shared" si="46"/>
        <v>31.76</v>
      </c>
      <c r="I218" s="35">
        <f t="shared" si="47"/>
        <v>64.91</v>
      </c>
      <c r="J218" s="36">
        <f t="shared" si="48"/>
        <v>129.82</v>
      </c>
    </row>
    <row r="219" spans="1:10" ht="27">
      <c r="A219" s="31" t="s">
        <v>918</v>
      </c>
      <c r="B219" s="32" t="s">
        <v>919</v>
      </c>
      <c r="C219" s="33" t="s">
        <v>122</v>
      </c>
      <c r="D219" s="34">
        <v>2</v>
      </c>
      <c r="E219" s="35">
        <v>284.75</v>
      </c>
      <c r="F219" s="35">
        <f t="shared" si="45"/>
        <v>569.5</v>
      </c>
      <c r="G219" s="35">
        <v>92.21</v>
      </c>
      <c r="H219" s="35">
        <f t="shared" si="46"/>
        <v>184.42</v>
      </c>
      <c r="I219" s="35">
        <f t="shared" si="47"/>
        <v>376.96</v>
      </c>
      <c r="J219" s="36">
        <f t="shared" si="48"/>
        <v>753.92</v>
      </c>
    </row>
    <row r="220" spans="1:10" ht="13.5">
      <c r="A220" s="31" t="s">
        <v>920</v>
      </c>
      <c r="B220" s="32" t="s">
        <v>921</v>
      </c>
      <c r="C220" s="33" t="s">
        <v>122</v>
      </c>
      <c r="D220" s="34">
        <v>2</v>
      </c>
      <c r="E220" s="35">
        <v>228.54</v>
      </c>
      <c r="F220" s="35">
        <f t="shared" si="45"/>
        <v>457.08</v>
      </c>
      <c r="G220" s="35">
        <v>74.01</v>
      </c>
      <c r="H220" s="35">
        <f t="shared" si="46"/>
        <v>148.02</v>
      </c>
      <c r="I220" s="35">
        <f t="shared" si="47"/>
        <v>302.55</v>
      </c>
      <c r="J220" s="36">
        <f t="shared" si="48"/>
        <v>605.1</v>
      </c>
    </row>
    <row r="221" spans="1:10" ht="13.5">
      <c r="A221" s="31" t="s">
        <v>922</v>
      </c>
      <c r="B221" s="32" t="s">
        <v>923</v>
      </c>
      <c r="C221" s="33" t="s">
        <v>122</v>
      </c>
      <c r="D221" s="34">
        <v>2</v>
      </c>
      <c r="E221" s="35">
        <v>880.11</v>
      </c>
      <c r="F221" s="35">
        <f t="shared" si="45"/>
        <v>1760.22</v>
      </c>
      <c r="G221" s="35">
        <v>285.02</v>
      </c>
      <c r="H221" s="35">
        <f t="shared" si="46"/>
        <v>570.04</v>
      </c>
      <c r="I221" s="35">
        <f t="shared" si="47"/>
        <v>1165.13</v>
      </c>
      <c r="J221" s="36">
        <f t="shared" si="48"/>
        <v>2330.26</v>
      </c>
    </row>
    <row r="222" spans="1:10" ht="12.75" customHeight="1">
      <c r="A222" s="31" t="s">
        <v>924</v>
      </c>
      <c r="B222" s="32" t="s">
        <v>925</v>
      </c>
      <c r="C222" s="33" t="s">
        <v>122</v>
      </c>
      <c r="D222" s="34">
        <v>2</v>
      </c>
      <c r="E222" s="35">
        <v>22.04</v>
      </c>
      <c r="F222" s="35">
        <f t="shared" si="45"/>
        <v>44.08</v>
      </c>
      <c r="G222" s="35">
        <v>7.14</v>
      </c>
      <c r="H222" s="35">
        <f t="shared" si="46"/>
        <v>14.28</v>
      </c>
      <c r="I222" s="35">
        <f t="shared" si="47"/>
        <v>29.18</v>
      </c>
      <c r="J222" s="36">
        <f t="shared" si="48"/>
        <v>58.36</v>
      </c>
    </row>
    <row r="223" spans="1:10" ht="27">
      <c r="A223" s="31" t="s">
        <v>926</v>
      </c>
      <c r="B223" s="32" t="s">
        <v>927</v>
      </c>
      <c r="C223" s="33" t="s">
        <v>122</v>
      </c>
      <c r="D223" s="34">
        <v>2</v>
      </c>
      <c r="E223" s="35">
        <v>1594.11</v>
      </c>
      <c r="F223" s="35">
        <f t="shared" si="45"/>
        <v>3188.22</v>
      </c>
      <c r="G223" s="35">
        <v>516.24</v>
      </c>
      <c r="H223" s="35">
        <f t="shared" si="46"/>
        <v>1032.48</v>
      </c>
      <c r="I223" s="35">
        <f t="shared" si="47"/>
        <v>2110.35</v>
      </c>
      <c r="J223" s="36">
        <f t="shared" si="48"/>
        <v>4220.7</v>
      </c>
    </row>
    <row r="224" spans="1:10" ht="12.75" customHeight="1">
      <c r="A224" s="30" t="s">
        <v>928</v>
      </c>
      <c r="B224" s="93" t="s">
        <v>338</v>
      </c>
      <c r="C224" s="94"/>
      <c r="D224" s="94"/>
      <c r="E224" s="94"/>
      <c r="F224" s="94"/>
      <c r="G224" s="94"/>
      <c r="H224" s="94"/>
      <c r="I224" s="94"/>
      <c r="J224" s="95"/>
    </row>
    <row r="225" spans="1:10" ht="54">
      <c r="A225" s="31" t="s">
        <v>929</v>
      </c>
      <c r="B225" s="32" t="s">
        <v>134</v>
      </c>
      <c r="C225" s="33" t="s">
        <v>35</v>
      </c>
      <c r="D225" s="34">
        <v>30</v>
      </c>
      <c r="E225" s="35">
        <v>12.13</v>
      </c>
      <c r="F225" s="35">
        <f>TRUNC(D225*E225,2)</f>
        <v>363.9</v>
      </c>
      <c r="G225" s="35">
        <v>13.36</v>
      </c>
      <c r="H225" s="35">
        <f>TRUNC(D225*G225,2)</f>
        <v>400.8</v>
      </c>
      <c r="I225" s="35">
        <f>TRUNC(E225+G225,2)</f>
        <v>25.49</v>
      </c>
      <c r="J225" s="36">
        <f>TRUNC(D225*I225,2)</f>
        <v>764.7</v>
      </c>
    </row>
    <row r="226" spans="1:10" ht="27">
      <c r="A226" s="31" t="s">
        <v>930</v>
      </c>
      <c r="B226" s="32" t="s">
        <v>931</v>
      </c>
      <c r="C226" s="33" t="s">
        <v>122</v>
      </c>
      <c r="D226" s="34">
        <v>1</v>
      </c>
      <c r="E226" s="35">
        <v>5939.34</v>
      </c>
      <c r="F226" s="35">
        <f>TRUNC(D226*E226,2)</f>
        <v>5939.34</v>
      </c>
      <c r="G226" s="35">
        <v>1923.4</v>
      </c>
      <c r="H226" s="35">
        <f>TRUNC(D226*G226,2)</f>
        <v>1923.4</v>
      </c>
      <c r="I226" s="35">
        <f>TRUNC(E226+G226,2)</f>
        <v>7862.74</v>
      </c>
      <c r="J226" s="36">
        <f>TRUNC(D226*I226,2)</f>
        <v>7862.74</v>
      </c>
    </row>
    <row r="227" spans="1:10" ht="12.75" customHeight="1">
      <c r="A227" s="30" t="s">
        <v>932</v>
      </c>
      <c r="B227" s="93" t="s">
        <v>933</v>
      </c>
      <c r="C227" s="94"/>
      <c r="D227" s="94"/>
      <c r="E227" s="94"/>
      <c r="F227" s="94"/>
      <c r="G227" s="94"/>
      <c r="H227" s="94"/>
      <c r="I227" s="94"/>
      <c r="J227" s="95"/>
    </row>
    <row r="228" spans="1:10" ht="13.5">
      <c r="A228" s="30" t="s">
        <v>934</v>
      </c>
      <c r="B228" s="93" t="s">
        <v>362</v>
      </c>
      <c r="C228" s="94"/>
      <c r="D228" s="94"/>
      <c r="E228" s="94"/>
      <c r="F228" s="94"/>
      <c r="G228" s="94"/>
      <c r="H228" s="94"/>
      <c r="I228" s="94"/>
      <c r="J228" s="95"/>
    </row>
    <row r="229" spans="1:10" ht="40.5">
      <c r="A229" s="31" t="s">
        <v>935</v>
      </c>
      <c r="B229" s="32" t="s">
        <v>936</v>
      </c>
      <c r="C229" s="33" t="s">
        <v>122</v>
      </c>
      <c r="D229" s="34">
        <v>25</v>
      </c>
      <c r="E229" s="35">
        <v>123.43</v>
      </c>
      <c r="F229" s="35">
        <f aca="true" t="shared" si="49" ref="F229:F235">TRUNC(D229*E229,2)</f>
        <v>3085.75</v>
      </c>
      <c r="G229" s="35">
        <v>86.86</v>
      </c>
      <c r="H229" s="35">
        <f aca="true" t="shared" si="50" ref="H229:H235">TRUNC(D229*G229,2)</f>
        <v>2171.5</v>
      </c>
      <c r="I229" s="35">
        <f aca="true" t="shared" si="51" ref="I229:I235">TRUNC(E229+G229,2)</f>
        <v>210.29</v>
      </c>
      <c r="J229" s="36">
        <f aca="true" t="shared" si="52" ref="J229:J235">TRUNC(D229*I229,2)</f>
        <v>5257.25</v>
      </c>
    </row>
    <row r="230" spans="1:10" ht="40.5">
      <c r="A230" s="31" t="s">
        <v>937</v>
      </c>
      <c r="B230" s="32" t="s">
        <v>938</v>
      </c>
      <c r="C230" s="33" t="s">
        <v>122</v>
      </c>
      <c r="D230" s="34">
        <v>4</v>
      </c>
      <c r="E230" s="35">
        <v>82</v>
      </c>
      <c r="F230" s="35">
        <f t="shared" si="49"/>
        <v>328</v>
      </c>
      <c r="G230" s="35">
        <v>62.2</v>
      </c>
      <c r="H230" s="35">
        <f t="shared" si="50"/>
        <v>248.8</v>
      </c>
      <c r="I230" s="35">
        <f t="shared" si="51"/>
        <v>144.2</v>
      </c>
      <c r="J230" s="36">
        <f t="shared" si="52"/>
        <v>576.8</v>
      </c>
    </row>
    <row r="231" spans="1:10" ht="40.5">
      <c r="A231" s="31" t="s">
        <v>939</v>
      </c>
      <c r="B231" s="32" t="s">
        <v>940</v>
      </c>
      <c r="C231" s="33" t="s">
        <v>122</v>
      </c>
      <c r="D231" s="34">
        <v>4</v>
      </c>
      <c r="E231" s="35">
        <v>61.9</v>
      </c>
      <c r="F231" s="35">
        <f t="shared" si="49"/>
        <v>247.6</v>
      </c>
      <c r="G231" s="35">
        <v>43.56</v>
      </c>
      <c r="H231" s="35">
        <f t="shared" si="50"/>
        <v>174.24</v>
      </c>
      <c r="I231" s="35">
        <f t="shared" si="51"/>
        <v>105.46</v>
      </c>
      <c r="J231" s="36">
        <f t="shared" si="52"/>
        <v>421.84</v>
      </c>
    </row>
    <row r="232" spans="1:10" ht="40.5">
      <c r="A232" s="31" t="s">
        <v>941</v>
      </c>
      <c r="B232" s="32" t="s">
        <v>942</v>
      </c>
      <c r="C232" s="33" t="s">
        <v>122</v>
      </c>
      <c r="D232" s="34">
        <v>22</v>
      </c>
      <c r="E232" s="35">
        <v>166.69</v>
      </c>
      <c r="F232" s="35">
        <f t="shared" si="49"/>
        <v>3667.18</v>
      </c>
      <c r="G232" s="35">
        <v>117.3</v>
      </c>
      <c r="H232" s="35">
        <f t="shared" si="50"/>
        <v>2580.6</v>
      </c>
      <c r="I232" s="35">
        <f t="shared" si="51"/>
        <v>283.99</v>
      </c>
      <c r="J232" s="36">
        <f t="shared" si="52"/>
        <v>6247.78</v>
      </c>
    </row>
    <row r="233" spans="1:10" ht="40.5">
      <c r="A233" s="31" t="s">
        <v>943</v>
      </c>
      <c r="B233" s="32" t="s">
        <v>944</v>
      </c>
      <c r="C233" s="33" t="s">
        <v>122</v>
      </c>
      <c r="D233" s="34">
        <v>3</v>
      </c>
      <c r="E233" s="35">
        <v>98.72</v>
      </c>
      <c r="F233" s="35">
        <f t="shared" si="49"/>
        <v>296.16</v>
      </c>
      <c r="G233" s="35">
        <v>69.47</v>
      </c>
      <c r="H233" s="35">
        <f t="shared" si="50"/>
        <v>208.41</v>
      </c>
      <c r="I233" s="35">
        <f t="shared" si="51"/>
        <v>168.19</v>
      </c>
      <c r="J233" s="36">
        <f t="shared" si="52"/>
        <v>504.57</v>
      </c>
    </row>
    <row r="234" spans="1:10" ht="40.5">
      <c r="A234" s="31" t="s">
        <v>945</v>
      </c>
      <c r="B234" s="32" t="s">
        <v>946</v>
      </c>
      <c r="C234" s="33" t="s">
        <v>122</v>
      </c>
      <c r="D234" s="34">
        <v>4</v>
      </c>
      <c r="E234" s="35">
        <v>102</v>
      </c>
      <c r="F234" s="35">
        <f t="shared" si="49"/>
        <v>408</v>
      </c>
      <c r="G234" s="35">
        <v>71.78</v>
      </c>
      <c r="H234" s="35">
        <f t="shared" si="50"/>
        <v>287.12</v>
      </c>
      <c r="I234" s="35">
        <f t="shared" si="51"/>
        <v>173.78</v>
      </c>
      <c r="J234" s="36">
        <f t="shared" si="52"/>
        <v>695.12</v>
      </c>
    </row>
    <row r="235" spans="1:10" ht="40.5">
      <c r="A235" s="31" t="s">
        <v>947</v>
      </c>
      <c r="B235" s="32" t="s">
        <v>948</v>
      </c>
      <c r="C235" s="33" t="s">
        <v>122</v>
      </c>
      <c r="D235" s="34">
        <v>1</v>
      </c>
      <c r="E235" s="35">
        <v>64.76</v>
      </c>
      <c r="F235" s="35">
        <f t="shared" si="49"/>
        <v>64.76</v>
      </c>
      <c r="G235" s="35">
        <v>42.76</v>
      </c>
      <c r="H235" s="35">
        <f t="shared" si="50"/>
        <v>42.76</v>
      </c>
      <c r="I235" s="35">
        <f t="shared" si="51"/>
        <v>107.52</v>
      </c>
      <c r="J235" s="36">
        <f t="shared" si="52"/>
        <v>107.52</v>
      </c>
    </row>
    <row r="236" spans="1:10" ht="13.5">
      <c r="A236" s="30" t="s">
        <v>949</v>
      </c>
      <c r="B236" s="93" t="s">
        <v>376</v>
      </c>
      <c r="C236" s="94"/>
      <c r="D236" s="94"/>
      <c r="E236" s="94"/>
      <c r="F236" s="94"/>
      <c r="G236" s="94"/>
      <c r="H236" s="94"/>
      <c r="I236" s="94"/>
      <c r="J236" s="95"/>
    </row>
    <row r="237" spans="1:10" ht="40.5">
      <c r="A237" s="31" t="s">
        <v>950</v>
      </c>
      <c r="B237" s="32" t="s">
        <v>942</v>
      </c>
      <c r="C237" s="33" t="s">
        <v>122</v>
      </c>
      <c r="D237" s="34">
        <v>22</v>
      </c>
      <c r="E237" s="35">
        <v>173.08</v>
      </c>
      <c r="F237" s="35">
        <f>TRUNC(D237*E237,2)</f>
        <v>3807.76</v>
      </c>
      <c r="G237" s="35">
        <v>121.79</v>
      </c>
      <c r="H237" s="35">
        <f>TRUNC(D237*G237,2)</f>
        <v>2679.38</v>
      </c>
      <c r="I237" s="35">
        <f>TRUNC(E237+G237,2)</f>
        <v>294.87</v>
      </c>
      <c r="J237" s="36">
        <f>TRUNC(D237*I237,2)</f>
        <v>6487.14</v>
      </c>
    </row>
    <row r="238" spans="1:10" ht="40.5">
      <c r="A238" s="31" t="s">
        <v>951</v>
      </c>
      <c r="B238" s="32" t="s">
        <v>944</v>
      </c>
      <c r="C238" s="33" t="s">
        <v>122</v>
      </c>
      <c r="D238" s="34">
        <v>3</v>
      </c>
      <c r="E238" s="35">
        <v>74.16</v>
      </c>
      <c r="F238" s="35">
        <f>TRUNC(D238*E238,2)</f>
        <v>222.48</v>
      </c>
      <c r="G238" s="35">
        <v>52.18</v>
      </c>
      <c r="H238" s="35">
        <f>TRUNC(D238*G238,2)</f>
        <v>156.54</v>
      </c>
      <c r="I238" s="35">
        <f>TRUNC(E238+G238,2)</f>
        <v>126.34</v>
      </c>
      <c r="J238" s="36">
        <f>TRUNC(D238*I238,2)</f>
        <v>379.02</v>
      </c>
    </row>
    <row r="239" spans="1:10" ht="12.75" customHeight="1">
      <c r="A239" s="31" t="s">
        <v>952</v>
      </c>
      <c r="B239" s="32" t="s">
        <v>946</v>
      </c>
      <c r="C239" s="33" t="s">
        <v>122</v>
      </c>
      <c r="D239" s="34">
        <v>4</v>
      </c>
      <c r="E239" s="35">
        <v>102</v>
      </c>
      <c r="F239" s="35">
        <f>TRUNC(D239*E239,2)</f>
        <v>408</v>
      </c>
      <c r="G239" s="35">
        <v>71.78</v>
      </c>
      <c r="H239" s="35">
        <f>TRUNC(D239*G239,2)</f>
        <v>287.12</v>
      </c>
      <c r="I239" s="35">
        <f>TRUNC(E239+G239,2)</f>
        <v>173.78</v>
      </c>
      <c r="J239" s="36">
        <f>TRUNC(D239*I239,2)</f>
        <v>695.12</v>
      </c>
    </row>
    <row r="240" spans="1:10" ht="13.5">
      <c r="A240" s="30" t="s">
        <v>953</v>
      </c>
      <c r="B240" s="93" t="s">
        <v>390</v>
      </c>
      <c r="C240" s="94"/>
      <c r="D240" s="94"/>
      <c r="E240" s="94"/>
      <c r="F240" s="94"/>
      <c r="G240" s="94"/>
      <c r="H240" s="94"/>
      <c r="I240" s="94"/>
      <c r="J240" s="95"/>
    </row>
    <row r="241" spans="1:10" ht="40.5">
      <c r="A241" s="31" t="s">
        <v>954</v>
      </c>
      <c r="B241" s="32" t="s">
        <v>942</v>
      </c>
      <c r="C241" s="33" t="s">
        <v>122</v>
      </c>
      <c r="D241" s="34">
        <v>20</v>
      </c>
      <c r="E241" s="35">
        <v>166.69</v>
      </c>
      <c r="F241" s="35">
        <f aca="true" t="shared" si="53" ref="F241:F249">TRUNC(D241*E241,2)</f>
        <v>3333.8</v>
      </c>
      <c r="G241" s="35">
        <v>117.3</v>
      </c>
      <c r="H241" s="35">
        <f aca="true" t="shared" si="54" ref="H241:H249">TRUNC(D241*G241,2)</f>
        <v>2346</v>
      </c>
      <c r="I241" s="35">
        <f aca="true" t="shared" si="55" ref="I241:I249">TRUNC(E241+G241,2)</f>
        <v>283.99</v>
      </c>
      <c r="J241" s="36">
        <f aca="true" t="shared" si="56" ref="J241:J249">TRUNC(D241*I241,2)</f>
        <v>5679.8</v>
      </c>
    </row>
    <row r="242" spans="1:10" ht="12.75" customHeight="1">
      <c r="A242" s="31" t="s">
        <v>955</v>
      </c>
      <c r="B242" s="32" t="s">
        <v>944</v>
      </c>
      <c r="C242" s="33" t="s">
        <v>122</v>
      </c>
      <c r="D242" s="34">
        <v>3</v>
      </c>
      <c r="E242" s="35">
        <v>98.72</v>
      </c>
      <c r="F242" s="35">
        <f t="shared" si="53"/>
        <v>296.16</v>
      </c>
      <c r="G242" s="35">
        <v>69.47</v>
      </c>
      <c r="H242" s="35">
        <f t="shared" si="54"/>
        <v>208.41</v>
      </c>
      <c r="I242" s="35">
        <f t="shared" si="55"/>
        <v>168.19</v>
      </c>
      <c r="J242" s="36">
        <f t="shared" si="56"/>
        <v>504.57</v>
      </c>
    </row>
    <row r="243" spans="1:10" ht="40.5">
      <c r="A243" s="31" t="s">
        <v>956</v>
      </c>
      <c r="B243" s="32" t="s">
        <v>957</v>
      </c>
      <c r="C243" s="33" t="s">
        <v>122</v>
      </c>
      <c r="D243" s="34">
        <v>2</v>
      </c>
      <c r="E243" s="35">
        <v>104.2</v>
      </c>
      <c r="F243" s="35">
        <f t="shared" si="53"/>
        <v>208.4</v>
      </c>
      <c r="G243" s="35">
        <v>69.47</v>
      </c>
      <c r="H243" s="35">
        <f t="shared" si="54"/>
        <v>138.94</v>
      </c>
      <c r="I243" s="35">
        <f t="shared" si="55"/>
        <v>173.67</v>
      </c>
      <c r="J243" s="36">
        <f t="shared" si="56"/>
        <v>347.34</v>
      </c>
    </row>
    <row r="244" spans="1:10" ht="40.5">
      <c r="A244" s="31" t="s">
        <v>958</v>
      </c>
      <c r="B244" s="32" t="s">
        <v>946</v>
      </c>
      <c r="C244" s="33" t="s">
        <v>122</v>
      </c>
      <c r="D244" s="34">
        <v>4</v>
      </c>
      <c r="E244" s="35">
        <v>102</v>
      </c>
      <c r="F244" s="35">
        <f t="shared" si="53"/>
        <v>408</v>
      </c>
      <c r="G244" s="35">
        <v>71.78</v>
      </c>
      <c r="H244" s="35">
        <f t="shared" si="54"/>
        <v>287.12</v>
      </c>
      <c r="I244" s="35">
        <f t="shared" si="55"/>
        <v>173.78</v>
      </c>
      <c r="J244" s="36">
        <f t="shared" si="56"/>
        <v>695.12</v>
      </c>
    </row>
    <row r="245" spans="1:10" ht="27">
      <c r="A245" s="31" t="s">
        <v>959</v>
      </c>
      <c r="B245" s="32" t="s">
        <v>392</v>
      </c>
      <c r="C245" s="33" t="s">
        <v>122</v>
      </c>
      <c r="D245" s="34">
        <v>3</v>
      </c>
      <c r="E245" s="35">
        <v>325.4</v>
      </c>
      <c r="F245" s="35">
        <f t="shared" si="53"/>
        <v>976.2</v>
      </c>
      <c r="G245" s="35">
        <v>228.98</v>
      </c>
      <c r="H245" s="35">
        <f t="shared" si="54"/>
        <v>686.94</v>
      </c>
      <c r="I245" s="35">
        <f t="shared" si="55"/>
        <v>554.38</v>
      </c>
      <c r="J245" s="36">
        <f t="shared" si="56"/>
        <v>1663.14</v>
      </c>
    </row>
    <row r="246" spans="1:10" ht="27">
      <c r="A246" s="31" t="s">
        <v>960</v>
      </c>
      <c r="B246" s="32" t="s">
        <v>394</v>
      </c>
      <c r="C246" s="33" t="s">
        <v>95</v>
      </c>
      <c r="D246" s="34">
        <v>2</v>
      </c>
      <c r="E246" s="35">
        <v>58.01</v>
      </c>
      <c r="F246" s="35">
        <f t="shared" si="53"/>
        <v>116.02</v>
      </c>
      <c r="G246" s="35">
        <v>40.82</v>
      </c>
      <c r="H246" s="35">
        <f t="shared" si="54"/>
        <v>81.64</v>
      </c>
      <c r="I246" s="35">
        <f t="shared" si="55"/>
        <v>98.83</v>
      </c>
      <c r="J246" s="36">
        <f t="shared" si="56"/>
        <v>197.66</v>
      </c>
    </row>
    <row r="247" spans="1:10" ht="40.5">
      <c r="A247" s="31" t="s">
        <v>961</v>
      </c>
      <c r="B247" s="32" t="s">
        <v>396</v>
      </c>
      <c r="C247" s="33" t="s">
        <v>95</v>
      </c>
      <c r="D247" s="34">
        <v>3</v>
      </c>
      <c r="E247" s="35">
        <v>84.11</v>
      </c>
      <c r="F247" s="35">
        <f t="shared" si="53"/>
        <v>252.33</v>
      </c>
      <c r="G247" s="35">
        <v>59.19</v>
      </c>
      <c r="H247" s="35">
        <f t="shared" si="54"/>
        <v>177.57</v>
      </c>
      <c r="I247" s="35">
        <f t="shared" si="55"/>
        <v>143.3</v>
      </c>
      <c r="J247" s="36">
        <f t="shared" si="56"/>
        <v>429.9</v>
      </c>
    </row>
    <row r="248" spans="1:10" ht="40.5">
      <c r="A248" s="31" t="s">
        <v>962</v>
      </c>
      <c r="B248" s="32" t="s">
        <v>398</v>
      </c>
      <c r="C248" s="33" t="s">
        <v>95</v>
      </c>
      <c r="D248" s="34">
        <v>1</v>
      </c>
      <c r="E248" s="35">
        <v>89.33</v>
      </c>
      <c r="F248" s="35">
        <f t="shared" si="53"/>
        <v>89.33</v>
      </c>
      <c r="G248" s="35">
        <v>62.86</v>
      </c>
      <c r="H248" s="35">
        <f t="shared" si="54"/>
        <v>62.86</v>
      </c>
      <c r="I248" s="35">
        <f t="shared" si="55"/>
        <v>152.19</v>
      </c>
      <c r="J248" s="36">
        <f t="shared" si="56"/>
        <v>152.19</v>
      </c>
    </row>
    <row r="249" spans="1:10" ht="54">
      <c r="A249" s="31" t="s">
        <v>963</v>
      </c>
      <c r="B249" s="32" t="s">
        <v>964</v>
      </c>
      <c r="C249" s="33" t="s">
        <v>35</v>
      </c>
      <c r="D249" s="34">
        <v>15</v>
      </c>
      <c r="E249" s="35">
        <v>14.99</v>
      </c>
      <c r="F249" s="35">
        <f t="shared" si="53"/>
        <v>224.85</v>
      </c>
      <c r="G249" s="35">
        <v>9.77</v>
      </c>
      <c r="H249" s="35">
        <f t="shared" si="54"/>
        <v>146.55</v>
      </c>
      <c r="I249" s="35">
        <f t="shared" si="55"/>
        <v>24.76</v>
      </c>
      <c r="J249" s="36">
        <f t="shared" si="56"/>
        <v>371.4</v>
      </c>
    </row>
    <row r="250" spans="1:10" ht="13.5">
      <c r="A250" s="30" t="s">
        <v>965</v>
      </c>
      <c r="B250" s="93" t="s">
        <v>400</v>
      </c>
      <c r="C250" s="94"/>
      <c r="D250" s="94"/>
      <c r="E250" s="94"/>
      <c r="F250" s="94"/>
      <c r="G250" s="94"/>
      <c r="H250" s="94"/>
      <c r="I250" s="94"/>
      <c r="J250" s="95"/>
    </row>
    <row r="251" spans="1:10" ht="27">
      <c r="A251" s="31" t="s">
        <v>966</v>
      </c>
      <c r="B251" s="32" t="s">
        <v>402</v>
      </c>
      <c r="C251" s="33" t="s">
        <v>122</v>
      </c>
      <c r="D251" s="34">
        <v>42</v>
      </c>
      <c r="E251" s="35">
        <v>118.33</v>
      </c>
      <c r="F251" s="35">
        <f aca="true" t="shared" si="57" ref="F251:F261">TRUNC(D251*E251,2)</f>
        <v>4969.86</v>
      </c>
      <c r="G251" s="35">
        <v>0</v>
      </c>
      <c r="H251" s="35">
        <f aca="true" t="shared" si="58" ref="H251:H261">TRUNC(D251*G251,2)</f>
        <v>0</v>
      </c>
      <c r="I251" s="35">
        <f aca="true" t="shared" si="59" ref="I251:I261">TRUNC(E251+G251,2)</f>
        <v>118.33</v>
      </c>
      <c r="J251" s="36">
        <f aca="true" t="shared" si="60" ref="J251:J261">TRUNC(D251*I251,2)</f>
        <v>4969.86</v>
      </c>
    </row>
    <row r="252" spans="1:10" ht="27">
      <c r="A252" s="31" t="s">
        <v>967</v>
      </c>
      <c r="B252" s="32" t="s">
        <v>404</v>
      </c>
      <c r="C252" s="33" t="s">
        <v>122</v>
      </c>
      <c r="D252" s="34">
        <v>24</v>
      </c>
      <c r="E252" s="35">
        <v>11.39</v>
      </c>
      <c r="F252" s="35">
        <f t="shared" si="57"/>
        <v>273.36</v>
      </c>
      <c r="G252" s="35">
        <v>8.01</v>
      </c>
      <c r="H252" s="35">
        <f t="shared" si="58"/>
        <v>192.24</v>
      </c>
      <c r="I252" s="35">
        <f t="shared" si="59"/>
        <v>19.4</v>
      </c>
      <c r="J252" s="36">
        <f t="shared" si="60"/>
        <v>465.6</v>
      </c>
    </row>
    <row r="253" spans="1:10" ht="40.5">
      <c r="A253" s="31" t="s">
        <v>968</v>
      </c>
      <c r="B253" s="32" t="s">
        <v>406</v>
      </c>
      <c r="C253" s="33" t="s">
        <v>122</v>
      </c>
      <c r="D253" s="34">
        <v>20</v>
      </c>
      <c r="E253" s="35">
        <v>17.95</v>
      </c>
      <c r="F253" s="35">
        <f t="shared" si="57"/>
        <v>359</v>
      </c>
      <c r="G253" s="35">
        <v>12.63</v>
      </c>
      <c r="H253" s="35">
        <f t="shared" si="58"/>
        <v>252.6</v>
      </c>
      <c r="I253" s="35">
        <f t="shared" si="59"/>
        <v>30.58</v>
      </c>
      <c r="J253" s="36">
        <f t="shared" si="60"/>
        <v>611.6</v>
      </c>
    </row>
    <row r="254" spans="1:10" ht="27">
      <c r="A254" s="31" t="s">
        <v>969</v>
      </c>
      <c r="B254" s="32" t="s">
        <v>970</v>
      </c>
      <c r="C254" s="33" t="s">
        <v>122</v>
      </c>
      <c r="D254" s="34">
        <v>32</v>
      </c>
      <c r="E254" s="35">
        <v>18.2</v>
      </c>
      <c r="F254" s="35">
        <f t="shared" si="57"/>
        <v>582.4</v>
      </c>
      <c r="G254" s="35">
        <v>12.63</v>
      </c>
      <c r="H254" s="35">
        <f t="shared" si="58"/>
        <v>404.16</v>
      </c>
      <c r="I254" s="35">
        <f t="shared" si="59"/>
        <v>30.83</v>
      </c>
      <c r="J254" s="36">
        <f t="shared" si="60"/>
        <v>986.56</v>
      </c>
    </row>
    <row r="255" spans="1:10" ht="40.5">
      <c r="A255" s="31" t="s">
        <v>971</v>
      </c>
      <c r="B255" s="32" t="s">
        <v>408</v>
      </c>
      <c r="C255" s="33" t="s">
        <v>122</v>
      </c>
      <c r="D255" s="34">
        <v>30</v>
      </c>
      <c r="E255" s="35">
        <v>55.71</v>
      </c>
      <c r="F255" s="35">
        <f t="shared" si="57"/>
        <v>1671.3</v>
      </c>
      <c r="G255" s="35">
        <v>39.2</v>
      </c>
      <c r="H255" s="35">
        <f t="shared" si="58"/>
        <v>1176</v>
      </c>
      <c r="I255" s="35">
        <f t="shared" si="59"/>
        <v>94.91</v>
      </c>
      <c r="J255" s="36">
        <f t="shared" si="60"/>
        <v>2847.3</v>
      </c>
    </row>
    <row r="256" spans="1:10" ht="40.5">
      <c r="A256" s="31" t="s">
        <v>972</v>
      </c>
      <c r="B256" s="32" t="s">
        <v>410</v>
      </c>
      <c r="C256" s="33" t="s">
        <v>122</v>
      </c>
      <c r="D256" s="34">
        <v>21</v>
      </c>
      <c r="E256" s="35">
        <v>76.26</v>
      </c>
      <c r="F256" s="35">
        <f t="shared" si="57"/>
        <v>1601.46</v>
      </c>
      <c r="G256" s="35">
        <v>53.67</v>
      </c>
      <c r="H256" s="35">
        <f t="shared" si="58"/>
        <v>1127.07</v>
      </c>
      <c r="I256" s="35">
        <f t="shared" si="59"/>
        <v>129.93</v>
      </c>
      <c r="J256" s="36">
        <f t="shared" si="60"/>
        <v>2728.53</v>
      </c>
    </row>
    <row r="257" spans="1:10" ht="40.5">
      <c r="A257" s="31" t="s">
        <v>973</v>
      </c>
      <c r="B257" s="32" t="s">
        <v>871</v>
      </c>
      <c r="C257" s="33" t="s">
        <v>95</v>
      </c>
      <c r="D257" s="34">
        <v>73</v>
      </c>
      <c r="E257" s="35">
        <v>21.67</v>
      </c>
      <c r="F257" s="35">
        <f t="shared" si="57"/>
        <v>1581.91</v>
      </c>
      <c r="G257" s="35">
        <v>15.25</v>
      </c>
      <c r="H257" s="35">
        <f t="shared" si="58"/>
        <v>1113.25</v>
      </c>
      <c r="I257" s="35">
        <f t="shared" si="59"/>
        <v>36.92</v>
      </c>
      <c r="J257" s="36">
        <f t="shared" si="60"/>
        <v>2695.16</v>
      </c>
    </row>
    <row r="258" spans="1:10" ht="40.5">
      <c r="A258" s="31" t="s">
        <v>974</v>
      </c>
      <c r="B258" s="32" t="s">
        <v>382</v>
      </c>
      <c r="C258" s="33" t="s">
        <v>35</v>
      </c>
      <c r="D258" s="34">
        <v>6</v>
      </c>
      <c r="E258" s="35">
        <v>111.92</v>
      </c>
      <c r="F258" s="35">
        <f t="shared" si="57"/>
        <v>671.52</v>
      </c>
      <c r="G258" s="35">
        <v>78.76</v>
      </c>
      <c r="H258" s="35">
        <f t="shared" si="58"/>
        <v>472.56</v>
      </c>
      <c r="I258" s="35">
        <f t="shared" si="59"/>
        <v>190.68</v>
      </c>
      <c r="J258" s="36">
        <f t="shared" si="60"/>
        <v>1144.08</v>
      </c>
    </row>
    <row r="259" spans="1:10" ht="38.25" customHeight="1">
      <c r="A259" s="31" t="s">
        <v>975</v>
      </c>
      <c r="B259" s="32" t="s">
        <v>384</v>
      </c>
      <c r="C259" s="33" t="s">
        <v>122</v>
      </c>
      <c r="D259" s="34">
        <v>1</v>
      </c>
      <c r="E259" s="35">
        <v>40.11</v>
      </c>
      <c r="F259" s="35">
        <f t="shared" si="57"/>
        <v>40.11</v>
      </c>
      <c r="G259" s="35">
        <v>28.23</v>
      </c>
      <c r="H259" s="35">
        <f t="shared" si="58"/>
        <v>28.23</v>
      </c>
      <c r="I259" s="35">
        <f t="shared" si="59"/>
        <v>68.34</v>
      </c>
      <c r="J259" s="36">
        <f t="shared" si="60"/>
        <v>68.34</v>
      </c>
    </row>
    <row r="260" spans="1:10" ht="40.5">
      <c r="A260" s="31" t="s">
        <v>976</v>
      </c>
      <c r="B260" s="32" t="s">
        <v>977</v>
      </c>
      <c r="C260" s="33" t="s">
        <v>122</v>
      </c>
      <c r="D260" s="34">
        <v>1</v>
      </c>
      <c r="E260" s="35">
        <v>58</v>
      </c>
      <c r="F260" s="35">
        <f t="shared" si="57"/>
        <v>58</v>
      </c>
      <c r="G260" s="35">
        <v>48.36</v>
      </c>
      <c r="H260" s="35">
        <f t="shared" si="58"/>
        <v>48.36</v>
      </c>
      <c r="I260" s="35">
        <f t="shared" si="59"/>
        <v>106.36</v>
      </c>
      <c r="J260" s="36">
        <f t="shared" si="60"/>
        <v>106.36</v>
      </c>
    </row>
    <row r="261" spans="1:10" ht="54">
      <c r="A261" s="31" t="s">
        <v>978</v>
      </c>
      <c r="B261" s="32" t="s">
        <v>964</v>
      </c>
      <c r="C261" s="33" t="s">
        <v>35</v>
      </c>
      <c r="D261" s="34">
        <v>110</v>
      </c>
      <c r="E261" s="35">
        <v>14.99</v>
      </c>
      <c r="F261" s="35">
        <f t="shared" si="57"/>
        <v>1648.9</v>
      </c>
      <c r="G261" s="35">
        <v>9.77</v>
      </c>
      <c r="H261" s="35">
        <f t="shared" si="58"/>
        <v>1074.7</v>
      </c>
      <c r="I261" s="35">
        <f t="shared" si="59"/>
        <v>24.76</v>
      </c>
      <c r="J261" s="36">
        <f t="shared" si="60"/>
        <v>2723.6</v>
      </c>
    </row>
    <row r="262" spans="1:10" ht="13.5">
      <c r="A262" s="30" t="s">
        <v>979</v>
      </c>
      <c r="B262" s="93" t="s">
        <v>414</v>
      </c>
      <c r="C262" s="94"/>
      <c r="D262" s="94"/>
      <c r="E262" s="94"/>
      <c r="F262" s="94"/>
      <c r="G262" s="94"/>
      <c r="H262" s="94"/>
      <c r="I262" s="94"/>
      <c r="J262" s="95"/>
    </row>
    <row r="263" spans="1:10" ht="40.5">
      <c r="A263" s="31" t="s">
        <v>980</v>
      </c>
      <c r="B263" s="32" t="s">
        <v>981</v>
      </c>
      <c r="C263" s="33" t="s">
        <v>122</v>
      </c>
      <c r="D263" s="34">
        <v>157</v>
      </c>
      <c r="E263" s="35">
        <v>35.53</v>
      </c>
      <c r="F263" s="35">
        <f>TRUNC(D263*E263,2)</f>
        <v>5578.21</v>
      </c>
      <c r="G263" s="35">
        <v>25</v>
      </c>
      <c r="H263" s="35">
        <f>TRUNC(D263*G263,2)</f>
        <v>3925</v>
      </c>
      <c r="I263" s="35">
        <f>TRUNC(E263+G263,2)</f>
        <v>60.53</v>
      </c>
      <c r="J263" s="36">
        <f>TRUNC(D263*I263,2)</f>
        <v>9503.21</v>
      </c>
    </row>
    <row r="264" spans="1:10" ht="40.5">
      <c r="A264" s="31" t="s">
        <v>982</v>
      </c>
      <c r="B264" s="32" t="s">
        <v>416</v>
      </c>
      <c r="C264" s="33" t="s">
        <v>122</v>
      </c>
      <c r="D264" s="34">
        <v>17</v>
      </c>
      <c r="E264" s="35">
        <v>35.53</v>
      </c>
      <c r="F264" s="35">
        <f>TRUNC(D264*E264,2)</f>
        <v>604.01</v>
      </c>
      <c r="G264" s="35">
        <v>25</v>
      </c>
      <c r="H264" s="35">
        <f>TRUNC(D264*G264,2)</f>
        <v>425</v>
      </c>
      <c r="I264" s="35">
        <f>TRUNC(E264+G264,2)</f>
        <v>60.53</v>
      </c>
      <c r="J264" s="36">
        <f>TRUNC(D264*I264,2)</f>
        <v>1029.01</v>
      </c>
    </row>
    <row r="265" spans="1:10" ht="40.5">
      <c r="A265" s="31" t="s">
        <v>983</v>
      </c>
      <c r="B265" s="32" t="s">
        <v>418</v>
      </c>
      <c r="C265" s="33" t="s">
        <v>95</v>
      </c>
      <c r="D265" s="34">
        <v>9</v>
      </c>
      <c r="E265" s="35">
        <v>17.58</v>
      </c>
      <c r="F265" s="35">
        <f>TRUNC(D265*E265,2)</f>
        <v>158.22</v>
      </c>
      <c r="G265" s="35">
        <v>12.37</v>
      </c>
      <c r="H265" s="35">
        <f>TRUNC(D265*G265,2)</f>
        <v>111.33</v>
      </c>
      <c r="I265" s="35">
        <f>TRUNC(E265+G265,2)</f>
        <v>29.95</v>
      </c>
      <c r="J265" s="36">
        <f>TRUNC(D265*I265,2)</f>
        <v>269.55</v>
      </c>
    </row>
    <row r="266" spans="1:10" ht="40.5">
      <c r="A266" s="31" t="s">
        <v>984</v>
      </c>
      <c r="B266" s="32" t="s">
        <v>422</v>
      </c>
      <c r="C266" s="33" t="s">
        <v>95</v>
      </c>
      <c r="D266" s="34">
        <v>2</v>
      </c>
      <c r="E266" s="35">
        <v>18.94</v>
      </c>
      <c r="F266" s="35">
        <f>TRUNC(D266*E266,2)</f>
        <v>37.88</v>
      </c>
      <c r="G266" s="35">
        <v>13.33</v>
      </c>
      <c r="H266" s="35">
        <f>TRUNC(D266*G266,2)</f>
        <v>26.66</v>
      </c>
      <c r="I266" s="35">
        <f>TRUNC(E266+G266,2)</f>
        <v>32.27</v>
      </c>
      <c r="J266" s="36">
        <f>TRUNC(D266*I266,2)</f>
        <v>64.54</v>
      </c>
    </row>
    <row r="267" spans="1:10" ht="13.5">
      <c r="A267" s="30" t="s">
        <v>985</v>
      </c>
      <c r="B267" s="93" t="s">
        <v>440</v>
      </c>
      <c r="C267" s="94"/>
      <c r="D267" s="94"/>
      <c r="E267" s="94"/>
      <c r="F267" s="94"/>
      <c r="G267" s="94"/>
      <c r="H267" s="94"/>
      <c r="I267" s="94"/>
      <c r="J267" s="95"/>
    </row>
    <row r="268" spans="1:10" ht="67.5">
      <c r="A268" s="31" t="s">
        <v>986</v>
      </c>
      <c r="B268" s="32" t="s">
        <v>987</v>
      </c>
      <c r="C268" s="33" t="s">
        <v>122</v>
      </c>
      <c r="D268" s="34">
        <v>2</v>
      </c>
      <c r="E268" s="35">
        <v>18320.2</v>
      </c>
      <c r="F268" s="35">
        <f>TRUNC(D268*E268,2)</f>
        <v>36640.4</v>
      </c>
      <c r="G268" s="35">
        <v>6557.24</v>
      </c>
      <c r="H268" s="35">
        <f>TRUNC(D268*G268,2)</f>
        <v>13114.48</v>
      </c>
      <c r="I268" s="35">
        <f>TRUNC(E268+G268,2)</f>
        <v>24877.44</v>
      </c>
      <c r="J268" s="36">
        <f>TRUNC(D268*I268,2)</f>
        <v>49754.88</v>
      </c>
    </row>
    <row r="269" spans="1:10" ht="12.75" customHeight="1">
      <c r="A269" s="30" t="s">
        <v>988</v>
      </c>
      <c r="B269" s="93" t="s">
        <v>458</v>
      </c>
      <c r="C269" s="94"/>
      <c r="D269" s="94"/>
      <c r="E269" s="94"/>
      <c r="F269" s="94"/>
      <c r="G269" s="94"/>
      <c r="H269" s="94"/>
      <c r="I269" s="94"/>
      <c r="J269" s="95"/>
    </row>
    <row r="270" spans="1:10" ht="40.5">
      <c r="A270" s="31" t="s">
        <v>989</v>
      </c>
      <c r="B270" s="32" t="s">
        <v>462</v>
      </c>
      <c r="C270" s="33" t="s">
        <v>35</v>
      </c>
      <c r="D270" s="34">
        <v>2520</v>
      </c>
      <c r="E270" s="35">
        <v>3.37</v>
      </c>
      <c r="F270" s="35">
        <f>TRUNC(D270*E270,2)</f>
        <v>8492.4</v>
      </c>
      <c r="G270" s="35">
        <v>2.37</v>
      </c>
      <c r="H270" s="35">
        <f>TRUNC(D270*G270,2)</f>
        <v>5972.4</v>
      </c>
      <c r="I270" s="35">
        <f>TRUNC(E270+G270,2)</f>
        <v>5.74</v>
      </c>
      <c r="J270" s="36">
        <f>TRUNC(D270*I270,2)</f>
        <v>14464.8</v>
      </c>
    </row>
    <row r="271" spans="1:10" ht="27">
      <c r="A271" s="31" t="s">
        <v>990</v>
      </c>
      <c r="B271" s="32" t="s">
        <v>464</v>
      </c>
      <c r="C271" s="33" t="s">
        <v>35</v>
      </c>
      <c r="D271" s="34">
        <v>1260</v>
      </c>
      <c r="E271" s="35">
        <v>3.37</v>
      </c>
      <c r="F271" s="35">
        <f>TRUNC(D271*E271,2)</f>
        <v>4246.2</v>
      </c>
      <c r="G271" s="35">
        <v>2.37</v>
      </c>
      <c r="H271" s="35">
        <f>TRUNC(D271*G271,2)</f>
        <v>2986.2</v>
      </c>
      <c r="I271" s="35">
        <f>TRUNC(E271+G271,2)</f>
        <v>5.74</v>
      </c>
      <c r="J271" s="36">
        <f>TRUNC(D271*I271,2)</f>
        <v>7232.4</v>
      </c>
    </row>
    <row r="272" spans="1:10" ht="12.75" customHeight="1">
      <c r="A272" s="30" t="s">
        <v>991</v>
      </c>
      <c r="B272" s="93" t="s">
        <v>466</v>
      </c>
      <c r="C272" s="94"/>
      <c r="D272" s="94"/>
      <c r="E272" s="94"/>
      <c r="F272" s="94"/>
      <c r="G272" s="94"/>
      <c r="H272" s="94"/>
      <c r="I272" s="94"/>
      <c r="J272" s="95"/>
    </row>
    <row r="273" spans="1:10" ht="27">
      <c r="A273" s="31" t="s">
        <v>992</v>
      </c>
      <c r="B273" s="32" t="s">
        <v>993</v>
      </c>
      <c r="C273" s="33" t="s">
        <v>35</v>
      </c>
      <c r="D273" s="34">
        <v>200</v>
      </c>
      <c r="E273" s="35">
        <v>4.1</v>
      </c>
      <c r="F273" s="35">
        <f>TRUNC(D273*E273,2)</f>
        <v>820</v>
      </c>
      <c r="G273" s="35">
        <v>3.9</v>
      </c>
      <c r="H273" s="35">
        <f>TRUNC(D273*G273,2)</f>
        <v>780</v>
      </c>
      <c r="I273" s="35">
        <f>TRUNC(E273+G273,2)</f>
        <v>8</v>
      </c>
      <c r="J273" s="36">
        <f>TRUNC(D273*I273,2)</f>
        <v>1600</v>
      </c>
    </row>
    <row r="274" spans="1:10" ht="38.25" customHeight="1">
      <c r="A274" s="31" t="s">
        <v>994</v>
      </c>
      <c r="B274" s="32" t="s">
        <v>995</v>
      </c>
      <c r="C274" s="33" t="s">
        <v>122</v>
      </c>
      <c r="D274" s="34">
        <v>101</v>
      </c>
      <c r="E274" s="35">
        <v>22.2</v>
      </c>
      <c r="F274" s="35">
        <f>TRUNC(D274*E274,2)</f>
        <v>2242.2</v>
      </c>
      <c r="G274" s="35">
        <v>15</v>
      </c>
      <c r="H274" s="35">
        <f>TRUNC(D274*G274,2)</f>
        <v>1515</v>
      </c>
      <c r="I274" s="35">
        <f>TRUNC(E274+G274,2)</f>
        <v>37.2</v>
      </c>
      <c r="J274" s="36">
        <f>TRUNC(D274*I274,2)</f>
        <v>3757.2</v>
      </c>
    </row>
    <row r="275" spans="1:10" ht="12.75" customHeight="1">
      <c r="A275" s="30" t="s">
        <v>996</v>
      </c>
      <c r="B275" s="93" t="s">
        <v>470</v>
      </c>
      <c r="C275" s="94"/>
      <c r="D275" s="94"/>
      <c r="E275" s="94"/>
      <c r="F275" s="94"/>
      <c r="G275" s="94"/>
      <c r="H275" s="94"/>
      <c r="I275" s="94"/>
      <c r="J275" s="95"/>
    </row>
    <row r="276" spans="1:10" ht="27">
      <c r="A276" s="31" t="s">
        <v>997</v>
      </c>
      <c r="B276" s="32" t="s">
        <v>482</v>
      </c>
      <c r="C276" s="33" t="s">
        <v>35</v>
      </c>
      <c r="D276" s="34">
        <v>140</v>
      </c>
      <c r="E276" s="35">
        <v>14.48</v>
      </c>
      <c r="F276" s="35">
        <f>TRUNC(D276*E276,2)</f>
        <v>2027.2</v>
      </c>
      <c r="G276" s="35">
        <v>1.94</v>
      </c>
      <c r="H276" s="35">
        <f>TRUNC(D276*G276,2)</f>
        <v>271.6</v>
      </c>
      <c r="I276" s="35">
        <f>TRUNC(E276+G276,2)</f>
        <v>16.42</v>
      </c>
      <c r="J276" s="36">
        <f>TRUNC(D276*I276,2)</f>
        <v>2298.8</v>
      </c>
    </row>
    <row r="277" spans="1:10" ht="27">
      <c r="A277" s="31" t="s">
        <v>998</v>
      </c>
      <c r="B277" s="32" t="s">
        <v>999</v>
      </c>
      <c r="C277" s="33" t="s">
        <v>35</v>
      </c>
      <c r="D277" s="34">
        <v>88</v>
      </c>
      <c r="E277" s="35">
        <v>11.89</v>
      </c>
      <c r="F277" s="35">
        <f>TRUNC(D277*E277,2)</f>
        <v>1046.32</v>
      </c>
      <c r="G277" s="35">
        <v>1.55</v>
      </c>
      <c r="H277" s="35">
        <f>TRUNC(D277*G277,2)</f>
        <v>136.4</v>
      </c>
      <c r="I277" s="35">
        <f>TRUNC(E277+G277,2)</f>
        <v>13.44</v>
      </c>
      <c r="J277" s="36">
        <f>TRUNC(D277*I277,2)</f>
        <v>1182.72</v>
      </c>
    </row>
    <row r="278" spans="1:10" ht="27">
      <c r="A278" s="31" t="s">
        <v>1000</v>
      </c>
      <c r="B278" s="32" t="s">
        <v>484</v>
      </c>
      <c r="C278" s="33" t="s">
        <v>35</v>
      </c>
      <c r="D278" s="34">
        <v>60</v>
      </c>
      <c r="E278" s="35">
        <v>6.57</v>
      </c>
      <c r="F278" s="35">
        <f>TRUNC(D278*E278,2)</f>
        <v>394.2</v>
      </c>
      <c r="G278" s="35">
        <v>1.55</v>
      </c>
      <c r="H278" s="35">
        <f>TRUNC(D278*G278,2)</f>
        <v>93</v>
      </c>
      <c r="I278" s="35">
        <f>TRUNC(E278+G278,2)</f>
        <v>8.12</v>
      </c>
      <c r="J278" s="36">
        <f>TRUNC(D278*I278,2)</f>
        <v>487.2</v>
      </c>
    </row>
    <row r="279" spans="1:10" ht="13.5">
      <c r="A279" s="30" t="s">
        <v>1001</v>
      </c>
      <c r="B279" s="93" t="s">
        <v>1002</v>
      </c>
      <c r="C279" s="94"/>
      <c r="D279" s="94"/>
      <c r="E279" s="94"/>
      <c r="F279" s="94"/>
      <c r="G279" s="94"/>
      <c r="H279" s="94"/>
      <c r="I279" s="94"/>
      <c r="J279" s="95"/>
    </row>
    <row r="280" spans="1:10" ht="13.5">
      <c r="A280" s="30" t="s">
        <v>1003</v>
      </c>
      <c r="B280" s="93" t="s">
        <v>1004</v>
      </c>
      <c r="C280" s="94"/>
      <c r="D280" s="94"/>
      <c r="E280" s="94"/>
      <c r="F280" s="94"/>
      <c r="G280" s="94"/>
      <c r="H280" s="94"/>
      <c r="I280" s="94"/>
      <c r="J280" s="95"/>
    </row>
    <row r="281" spans="1:10" ht="27">
      <c r="A281" s="31" t="s">
        <v>1005</v>
      </c>
      <c r="B281" s="32" t="s">
        <v>1006</v>
      </c>
      <c r="C281" s="33" t="s">
        <v>95</v>
      </c>
      <c r="D281" s="34">
        <v>14</v>
      </c>
      <c r="E281" s="35">
        <v>1233.31</v>
      </c>
      <c r="F281" s="35">
        <f>TRUNC(D281*E281,2)</f>
        <v>17266.34</v>
      </c>
      <c r="G281" s="35">
        <v>0</v>
      </c>
      <c r="H281" s="35">
        <f>TRUNC(D281*G281,2)</f>
        <v>0</v>
      </c>
      <c r="I281" s="35">
        <f>TRUNC(E281+G281,2)</f>
        <v>1233.31</v>
      </c>
      <c r="J281" s="36">
        <f>TRUNC(D281*I281,2)</f>
        <v>17266.34</v>
      </c>
    </row>
    <row r="282" spans="1:10" ht="27">
      <c r="A282" s="31" t="s">
        <v>1007</v>
      </c>
      <c r="B282" s="32" t="s">
        <v>1008</v>
      </c>
      <c r="C282" s="33" t="s">
        <v>95</v>
      </c>
      <c r="D282" s="34">
        <v>36</v>
      </c>
      <c r="E282" s="35">
        <v>1987.61</v>
      </c>
      <c r="F282" s="35">
        <f>TRUNC(D282*E282,2)</f>
        <v>71553.96</v>
      </c>
      <c r="G282" s="35">
        <v>0</v>
      </c>
      <c r="H282" s="35">
        <f>TRUNC(D282*G282,2)</f>
        <v>0</v>
      </c>
      <c r="I282" s="35">
        <f>TRUNC(E282+G282,2)</f>
        <v>1987.61</v>
      </c>
      <c r="J282" s="36">
        <f>TRUNC(D282*I282,2)</f>
        <v>71553.96</v>
      </c>
    </row>
    <row r="283" spans="1:10" ht="27">
      <c r="A283" s="31" t="s">
        <v>1009</v>
      </c>
      <c r="B283" s="32" t="s">
        <v>1010</v>
      </c>
      <c r="C283" s="33" t="s">
        <v>95</v>
      </c>
      <c r="D283" s="34">
        <v>4</v>
      </c>
      <c r="E283" s="35">
        <v>93615.43</v>
      </c>
      <c r="F283" s="35">
        <f>TRUNC(D283*E283,2)</f>
        <v>374461.72</v>
      </c>
      <c r="G283" s="35">
        <v>0</v>
      </c>
      <c r="H283" s="35">
        <f>TRUNC(D283*G283,2)</f>
        <v>0</v>
      </c>
      <c r="I283" s="35">
        <f>TRUNC(E283+G283,2)</f>
        <v>93615.43</v>
      </c>
      <c r="J283" s="36">
        <f>TRUNC(D283*I283,2)</f>
        <v>374461.72</v>
      </c>
    </row>
    <row r="284" spans="1:10" ht="12.75" customHeight="1">
      <c r="A284" s="31" t="s">
        <v>1011</v>
      </c>
      <c r="B284" s="32" t="s">
        <v>1012</v>
      </c>
      <c r="C284" s="33" t="s">
        <v>95</v>
      </c>
      <c r="D284" s="34">
        <v>3</v>
      </c>
      <c r="E284" s="35">
        <v>7649.25</v>
      </c>
      <c r="F284" s="35">
        <f>TRUNC(D284*E284,2)</f>
        <v>22947.75</v>
      </c>
      <c r="G284" s="35">
        <v>0</v>
      </c>
      <c r="H284" s="35">
        <f>TRUNC(D284*G284,2)</f>
        <v>0</v>
      </c>
      <c r="I284" s="35">
        <f>TRUNC(E284+G284,2)</f>
        <v>7649.25</v>
      </c>
      <c r="J284" s="36">
        <f>TRUNC(D284*I284,2)</f>
        <v>22947.75</v>
      </c>
    </row>
    <row r="285" spans="1:10" ht="12.75" customHeight="1">
      <c r="A285" s="30" t="s">
        <v>1013</v>
      </c>
      <c r="B285" s="93" t="s">
        <v>1014</v>
      </c>
      <c r="C285" s="94"/>
      <c r="D285" s="94"/>
      <c r="E285" s="94"/>
      <c r="F285" s="94"/>
      <c r="G285" s="94"/>
      <c r="H285" s="94"/>
      <c r="I285" s="94"/>
      <c r="J285" s="95"/>
    </row>
    <row r="286" spans="1:10" ht="12.75" customHeight="1">
      <c r="A286" s="30" t="s">
        <v>1015</v>
      </c>
      <c r="B286" s="93" t="s">
        <v>1014</v>
      </c>
      <c r="C286" s="94"/>
      <c r="D286" s="94"/>
      <c r="E286" s="94"/>
      <c r="F286" s="94"/>
      <c r="G286" s="94"/>
      <c r="H286" s="94"/>
      <c r="I286" s="94"/>
      <c r="J286" s="95"/>
    </row>
    <row r="287" spans="1:10" ht="30" customHeight="1">
      <c r="A287" s="46" t="s">
        <v>1016</v>
      </c>
      <c r="B287" s="47" t="s">
        <v>1017</v>
      </c>
      <c r="C287" s="48" t="s">
        <v>95</v>
      </c>
      <c r="D287" s="49">
        <v>1</v>
      </c>
      <c r="E287" s="50"/>
      <c r="F287" s="50"/>
      <c r="G287" s="50"/>
      <c r="H287" s="50"/>
      <c r="I287" s="50"/>
      <c r="J287" s="51"/>
    </row>
    <row r="288" spans="1:10" s="53" customFormat="1" ht="13.5">
      <c r="A288" s="52" t="s">
        <v>1018</v>
      </c>
      <c r="B288" s="106" t="s">
        <v>1019</v>
      </c>
      <c r="C288" s="107"/>
      <c r="D288" s="107"/>
      <c r="E288" s="107"/>
      <c r="F288" s="107"/>
      <c r="G288" s="107"/>
      <c r="H288" s="107"/>
      <c r="I288" s="107"/>
      <c r="J288" s="108"/>
    </row>
    <row r="289" spans="1:10" s="53" customFormat="1" ht="27">
      <c r="A289" s="46" t="s">
        <v>1020</v>
      </c>
      <c r="B289" s="47" t="s">
        <v>1021</v>
      </c>
      <c r="C289" s="48" t="s">
        <v>95</v>
      </c>
      <c r="D289" s="49">
        <v>4</v>
      </c>
      <c r="E289" s="50"/>
      <c r="F289" s="50"/>
      <c r="G289" s="50"/>
      <c r="H289" s="50"/>
      <c r="I289" s="50"/>
      <c r="J289" s="51"/>
    </row>
    <row r="290" spans="1:10" s="53" customFormat="1" ht="12.75" customHeight="1">
      <c r="A290" s="46" t="s">
        <v>1022</v>
      </c>
      <c r="B290" s="47" t="s">
        <v>1023</v>
      </c>
      <c r="C290" s="48" t="s">
        <v>95</v>
      </c>
      <c r="D290" s="49">
        <v>4</v>
      </c>
      <c r="E290" s="50"/>
      <c r="F290" s="50"/>
      <c r="G290" s="50"/>
      <c r="H290" s="50"/>
      <c r="I290" s="50"/>
      <c r="J290" s="51"/>
    </row>
    <row r="291" spans="1:10" s="53" customFormat="1" ht="13.5">
      <c r="A291" s="46" t="s">
        <v>1024</v>
      </c>
      <c r="B291" s="47" t="s">
        <v>1025</v>
      </c>
      <c r="C291" s="48" t="s">
        <v>95</v>
      </c>
      <c r="D291" s="49">
        <v>4</v>
      </c>
      <c r="E291" s="50"/>
      <c r="F291" s="50"/>
      <c r="G291" s="50"/>
      <c r="H291" s="50"/>
      <c r="I291" s="50"/>
      <c r="J291" s="51"/>
    </row>
    <row r="292" spans="1:10" s="53" customFormat="1" ht="13.5">
      <c r="A292" s="46" t="s">
        <v>1026</v>
      </c>
      <c r="B292" s="47" t="s">
        <v>1027</v>
      </c>
      <c r="C292" s="48" t="s">
        <v>95</v>
      </c>
      <c r="D292" s="49">
        <v>4</v>
      </c>
      <c r="E292" s="50"/>
      <c r="F292" s="50"/>
      <c r="G292" s="50"/>
      <c r="H292" s="50"/>
      <c r="I292" s="50"/>
      <c r="J292" s="51"/>
    </row>
    <row r="293" spans="1:10" s="53" customFormat="1" ht="27">
      <c r="A293" s="46" t="s">
        <v>1028</v>
      </c>
      <c r="B293" s="47" t="s">
        <v>1029</v>
      </c>
      <c r="C293" s="48" t="s">
        <v>95</v>
      </c>
      <c r="D293" s="49">
        <v>1</v>
      </c>
      <c r="E293" s="50"/>
      <c r="F293" s="50"/>
      <c r="G293" s="50"/>
      <c r="H293" s="50"/>
      <c r="I293" s="50"/>
      <c r="J293" s="51"/>
    </row>
    <row r="294" spans="1:10" s="53" customFormat="1" ht="27">
      <c r="A294" s="46" t="s">
        <v>1030</v>
      </c>
      <c r="B294" s="47" t="s">
        <v>1031</v>
      </c>
      <c r="C294" s="48" t="s">
        <v>95</v>
      </c>
      <c r="D294" s="49">
        <v>1</v>
      </c>
      <c r="E294" s="50"/>
      <c r="F294" s="50"/>
      <c r="G294" s="50"/>
      <c r="H294" s="50"/>
      <c r="I294" s="50"/>
      <c r="J294" s="51"/>
    </row>
    <row r="295" spans="1:10" s="53" customFormat="1" ht="27">
      <c r="A295" s="46" t="s">
        <v>1032</v>
      </c>
      <c r="B295" s="47" t="s">
        <v>1033</v>
      </c>
      <c r="C295" s="48" t="s">
        <v>95</v>
      </c>
      <c r="D295" s="49">
        <v>36</v>
      </c>
      <c r="E295" s="50"/>
      <c r="F295" s="50"/>
      <c r="G295" s="50"/>
      <c r="H295" s="50"/>
      <c r="I295" s="50"/>
      <c r="J295" s="51"/>
    </row>
    <row r="296" spans="1:10" s="53" customFormat="1" ht="27">
      <c r="A296" s="46" t="s">
        <v>1034</v>
      </c>
      <c r="B296" s="47" t="s">
        <v>1035</v>
      </c>
      <c r="C296" s="48" t="s">
        <v>95</v>
      </c>
      <c r="D296" s="49">
        <v>1</v>
      </c>
      <c r="E296" s="50"/>
      <c r="F296" s="50"/>
      <c r="G296" s="50"/>
      <c r="H296" s="50"/>
      <c r="I296" s="50"/>
      <c r="J296" s="51"/>
    </row>
    <row r="297" spans="1:10" s="53" customFormat="1" ht="27">
      <c r="A297" s="46" t="s">
        <v>1036</v>
      </c>
      <c r="B297" s="47" t="s">
        <v>1037</v>
      </c>
      <c r="C297" s="48" t="s">
        <v>95</v>
      </c>
      <c r="D297" s="49">
        <v>72</v>
      </c>
      <c r="E297" s="50"/>
      <c r="F297" s="50"/>
      <c r="G297" s="50"/>
      <c r="H297" s="50"/>
      <c r="I297" s="50"/>
      <c r="J297" s="51"/>
    </row>
    <row r="298" spans="1:10" ht="13.5">
      <c r="A298" s="96" t="s">
        <v>560</v>
      </c>
      <c r="B298" s="97"/>
      <c r="C298" s="97"/>
      <c r="D298" s="97"/>
      <c r="E298" s="98"/>
      <c r="F298" s="40">
        <f>TRUNC(SUM(F15:F297),2)</f>
        <v>1951074.64</v>
      </c>
      <c r="G298" s="40"/>
      <c r="H298" s="40">
        <f>TRUNC(SUM(H15:H297),2)</f>
        <v>657396</v>
      </c>
      <c r="I298" s="40"/>
      <c r="J298" s="40">
        <f>TRUNC(SUM(J15:J297),2)</f>
        <v>2608470.71</v>
      </c>
    </row>
    <row r="299" spans="1:10" ht="13.5">
      <c r="A299" s="99" t="s">
        <v>561</v>
      </c>
      <c r="B299" s="100"/>
      <c r="C299" s="100"/>
      <c r="D299" s="100"/>
      <c r="E299" s="100"/>
      <c r="F299" s="100"/>
      <c r="G299" s="100"/>
      <c r="H299" s="100"/>
      <c r="I299" s="100"/>
      <c r="J299" s="101"/>
    </row>
    <row r="300" spans="1:10" ht="13.5">
      <c r="A300" s="103" t="s">
        <v>1038</v>
      </c>
      <c r="B300" s="104"/>
      <c r="C300" s="104"/>
      <c r="D300" s="104"/>
      <c r="E300" s="104"/>
      <c r="F300" s="104"/>
      <c r="G300" s="104"/>
      <c r="H300" s="104"/>
      <c r="I300" s="104"/>
      <c r="J300" s="105"/>
    </row>
  </sheetData>
  <sheetProtection/>
  <mergeCells count="73">
    <mergeCell ref="A299:J299"/>
    <mergeCell ref="B267:J267"/>
    <mergeCell ref="B269:J269"/>
    <mergeCell ref="B272:J272"/>
    <mergeCell ref="B275:J275"/>
    <mergeCell ref="A300:J300"/>
    <mergeCell ref="B280:J280"/>
    <mergeCell ref="B285:J285"/>
    <mergeCell ref="B286:J286"/>
    <mergeCell ref="B288:J288"/>
    <mergeCell ref="A298:E298"/>
    <mergeCell ref="B212:J212"/>
    <mergeCell ref="B213:J213"/>
    <mergeCell ref="B279:J279"/>
    <mergeCell ref="B224:J224"/>
    <mergeCell ref="B227:J227"/>
    <mergeCell ref="B228:J228"/>
    <mergeCell ref="B236:J236"/>
    <mergeCell ref="B240:J240"/>
    <mergeCell ref="B250:J250"/>
    <mergeCell ref="B262:J262"/>
    <mergeCell ref="B216:J216"/>
    <mergeCell ref="B152:J152"/>
    <mergeCell ref="B153:J153"/>
    <mergeCell ref="B158:J158"/>
    <mergeCell ref="B164:J164"/>
    <mergeCell ref="B172:J172"/>
    <mergeCell ref="B185:J185"/>
    <mergeCell ref="B192:J192"/>
    <mergeCell ref="B193:J193"/>
    <mergeCell ref="B201:J201"/>
    <mergeCell ref="B117:J117"/>
    <mergeCell ref="B120:J120"/>
    <mergeCell ref="B126:J126"/>
    <mergeCell ref="B127:J127"/>
    <mergeCell ref="B138:J138"/>
    <mergeCell ref="B139:J139"/>
    <mergeCell ref="B53:J53"/>
    <mergeCell ref="B62:J62"/>
    <mergeCell ref="B75:J75"/>
    <mergeCell ref="B80:J80"/>
    <mergeCell ref="B147:J147"/>
    <mergeCell ref="B89:J89"/>
    <mergeCell ref="B101:J101"/>
    <mergeCell ref="B103:J103"/>
    <mergeCell ref="B109:J109"/>
    <mergeCell ref="B111:J111"/>
    <mergeCell ref="B19:J19"/>
    <mergeCell ref="B26:J26"/>
    <mergeCell ref="B88:J88"/>
    <mergeCell ref="B31:J31"/>
    <mergeCell ref="B33:J33"/>
    <mergeCell ref="B35:J35"/>
    <mergeCell ref="B41:J41"/>
    <mergeCell ref="B43:J43"/>
    <mergeCell ref="B45:J45"/>
    <mergeCell ref="B51:J51"/>
    <mergeCell ref="B30:J30"/>
    <mergeCell ref="B8:H8"/>
    <mergeCell ref="I8:J8"/>
    <mergeCell ref="B9:G9"/>
    <mergeCell ref="H9:J9"/>
    <mergeCell ref="A10:J10"/>
    <mergeCell ref="A12:J12"/>
    <mergeCell ref="B13:J13"/>
    <mergeCell ref="B14:J14"/>
    <mergeCell ref="B18:J18"/>
    <mergeCell ref="A2:J2"/>
    <mergeCell ref="A3:J3"/>
    <mergeCell ref="A4:J4"/>
    <mergeCell ref="A5:J5"/>
    <mergeCell ref="B7:G7"/>
    <mergeCell ref="H7:J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64" zoomScaleNormal="64" zoomScalePageLayoutView="0" workbookViewId="0" topLeftCell="A35">
      <selection activeCell="I44" sqref="I44"/>
    </sheetView>
  </sheetViews>
  <sheetFormatPr defaultColWidth="7.77734375" defaultRowHeight="15"/>
  <cols>
    <col min="1" max="1" width="17.5546875" style="69" customWidth="1"/>
    <col min="2" max="2" width="42.10546875" style="42" customWidth="1"/>
    <col min="3" max="3" width="10.77734375" style="43" customWidth="1"/>
    <col min="4" max="4" width="8.6640625" style="44" bestFit="1" customWidth="1"/>
    <col min="5" max="5" width="13.77734375" style="45" bestFit="1" customWidth="1"/>
    <col min="6" max="6" width="18.21484375" style="45" bestFit="1" customWidth="1"/>
    <col min="7" max="7" width="13.77734375" style="45" bestFit="1" customWidth="1"/>
    <col min="8" max="8" width="17.10546875" style="45" bestFit="1" customWidth="1"/>
    <col min="9" max="9" width="13.88671875" style="45" bestFit="1" customWidth="1"/>
    <col min="10" max="10" width="18.21484375" style="45" bestFit="1" customWidth="1"/>
    <col min="11" max="16384" width="7.77734375" style="5" customWidth="1"/>
  </cols>
  <sheetData>
    <row r="1" spans="1:10" ht="13.5">
      <c r="A1" s="1"/>
      <c r="B1" s="1"/>
      <c r="C1" s="2"/>
      <c r="D1" s="3"/>
      <c r="E1" s="4"/>
      <c r="F1" s="4"/>
      <c r="G1" s="4"/>
      <c r="H1" s="4"/>
      <c r="I1" s="4"/>
      <c r="J1" s="4"/>
    </row>
    <row r="2" spans="1:10" ht="15" customHeight="1">
      <c r="A2" s="70"/>
      <c r="B2" s="71"/>
      <c r="C2" s="71"/>
      <c r="D2" s="71"/>
      <c r="E2" s="71"/>
      <c r="F2" s="71"/>
      <c r="G2" s="71"/>
      <c r="H2" s="71"/>
      <c r="I2" s="71"/>
      <c r="J2" s="72"/>
    </row>
    <row r="3" spans="1:10" ht="18" customHeight="1">
      <c r="A3" s="73" t="str">
        <f>'[1]Data Center'!A3:J3</f>
        <v>Justiça Federal em Pernambuco – JFPE</v>
      </c>
      <c r="B3" s="74"/>
      <c r="C3" s="74"/>
      <c r="D3" s="74"/>
      <c r="E3" s="74"/>
      <c r="F3" s="74"/>
      <c r="G3" s="74"/>
      <c r="H3" s="74"/>
      <c r="I3" s="74"/>
      <c r="J3" s="75"/>
    </row>
    <row r="4" spans="1:10" ht="18" customHeight="1">
      <c r="A4" s="73" t="s">
        <v>0</v>
      </c>
      <c r="B4" s="74"/>
      <c r="C4" s="74"/>
      <c r="D4" s="74"/>
      <c r="E4" s="74"/>
      <c r="F4" s="74"/>
      <c r="G4" s="74"/>
      <c r="H4" s="74"/>
      <c r="I4" s="74"/>
      <c r="J4" s="75"/>
    </row>
    <row r="5" spans="1:10" ht="18">
      <c r="A5" s="76"/>
      <c r="B5" s="77"/>
      <c r="C5" s="77"/>
      <c r="D5" s="77"/>
      <c r="E5" s="77"/>
      <c r="F5" s="77"/>
      <c r="G5" s="77"/>
      <c r="H5" s="77"/>
      <c r="I5" s="77"/>
      <c r="J5" s="78"/>
    </row>
    <row r="6" spans="1:10" ht="13.5">
      <c r="A6" s="6"/>
      <c r="B6" s="6"/>
      <c r="C6" s="7"/>
      <c r="D6" s="8"/>
      <c r="E6" s="9"/>
      <c r="F6" s="9"/>
      <c r="G6" s="9"/>
      <c r="H6" s="9"/>
      <c r="I6" s="9"/>
      <c r="J6" s="9"/>
    </row>
    <row r="7" spans="1:10" ht="15">
      <c r="A7" s="54" t="s">
        <v>1</v>
      </c>
      <c r="B7" s="79" t="str">
        <f>'[1]Data Center'!B7</f>
        <v>PODER JUDICIÁRIO - PE</v>
      </c>
      <c r="C7" s="102"/>
      <c r="D7" s="102"/>
      <c r="E7" s="102"/>
      <c r="F7" s="102"/>
      <c r="G7" s="102"/>
      <c r="H7" s="80"/>
      <c r="I7" s="81"/>
      <c r="J7" s="81"/>
    </row>
    <row r="8" spans="1:10" ht="13.5">
      <c r="A8" s="54" t="s">
        <v>2</v>
      </c>
      <c r="B8" s="79" t="s">
        <v>1039</v>
      </c>
      <c r="C8" s="79"/>
      <c r="D8" s="79"/>
      <c r="E8" s="79"/>
      <c r="F8" s="79"/>
      <c r="G8" s="79"/>
      <c r="H8" s="79"/>
      <c r="I8" s="85"/>
      <c r="J8" s="85"/>
    </row>
    <row r="9" spans="1:10" ht="13.5">
      <c r="A9" s="54" t="s">
        <v>4</v>
      </c>
      <c r="B9" s="79" t="str">
        <f>'[1]Data Center'!$B$9</f>
        <v>Recife/PE</v>
      </c>
      <c r="C9" s="79"/>
      <c r="D9" s="79"/>
      <c r="E9" s="79"/>
      <c r="F9" s="79"/>
      <c r="G9" s="79"/>
      <c r="H9" s="85"/>
      <c r="I9" s="85"/>
      <c r="J9" s="85"/>
    </row>
    <row r="10" spans="1:10" ht="13.5" thickBot="1">
      <c r="A10" s="86"/>
      <c r="B10" s="86"/>
      <c r="C10" s="86"/>
      <c r="D10" s="86"/>
      <c r="E10" s="86"/>
      <c r="F10" s="86"/>
      <c r="G10" s="86"/>
      <c r="H10" s="86"/>
      <c r="I10" s="86"/>
      <c r="J10" s="86"/>
    </row>
    <row r="11" spans="1:10" ht="27" thickBot="1">
      <c r="A11" s="11" t="s">
        <v>5</v>
      </c>
      <c r="B11" s="12" t="s">
        <v>6</v>
      </c>
      <c r="C11" s="13" t="s">
        <v>7</v>
      </c>
      <c r="D11" s="14" t="s">
        <v>8</v>
      </c>
      <c r="E11" s="15" t="s">
        <v>9</v>
      </c>
      <c r="F11" s="15" t="s">
        <v>10</v>
      </c>
      <c r="G11" s="15" t="s">
        <v>11</v>
      </c>
      <c r="H11" s="15" t="s">
        <v>12</v>
      </c>
      <c r="I11" s="15" t="s">
        <v>13</v>
      </c>
      <c r="J11" s="16" t="s">
        <v>14</v>
      </c>
    </row>
    <row r="12" spans="1:10" ht="19.5">
      <c r="A12" s="87" t="s">
        <v>1039</v>
      </c>
      <c r="B12" s="88"/>
      <c r="C12" s="88"/>
      <c r="D12" s="88"/>
      <c r="E12" s="88"/>
      <c r="F12" s="88"/>
      <c r="G12" s="88"/>
      <c r="H12" s="88"/>
      <c r="I12" s="88"/>
      <c r="J12" s="89"/>
    </row>
    <row r="13" spans="1:10" ht="13.5">
      <c r="A13" s="55" t="s">
        <v>1013</v>
      </c>
      <c r="B13" s="111" t="s">
        <v>119</v>
      </c>
      <c r="C13" s="111"/>
      <c r="D13" s="111"/>
      <c r="E13" s="111"/>
      <c r="F13" s="111"/>
      <c r="G13" s="111"/>
      <c r="H13" s="111"/>
      <c r="I13" s="111"/>
      <c r="J13" s="112"/>
    </row>
    <row r="14" spans="1:10" ht="12.75" customHeight="1">
      <c r="A14" s="56" t="s">
        <v>1015</v>
      </c>
      <c r="B14" s="109" t="s">
        <v>1040</v>
      </c>
      <c r="C14" s="109"/>
      <c r="D14" s="109"/>
      <c r="E14" s="109"/>
      <c r="F14" s="109"/>
      <c r="G14" s="109"/>
      <c r="H14" s="109"/>
      <c r="I14" s="109"/>
      <c r="J14" s="110"/>
    </row>
    <row r="15" spans="1:10" ht="27">
      <c r="A15" s="57" t="s">
        <v>1016</v>
      </c>
      <c r="B15" s="58" t="s">
        <v>1041</v>
      </c>
      <c r="C15" s="59" t="s">
        <v>32</v>
      </c>
      <c r="D15" s="60">
        <v>48.4</v>
      </c>
      <c r="E15" s="61">
        <v>87234</v>
      </c>
      <c r="F15" s="61">
        <f>TRUNC(D15*E15,2)</f>
        <v>4222125.6</v>
      </c>
      <c r="G15" s="61">
        <v>6566</v>
      </c>
      <c r="H15" s="61">
        <f>TRUNC(D15*G15,2)</f>
        <v>317794.4</v>
      </c>
      <c r="I15" s="61">
        <f>TRUNC(E15+G15,2)</f>
        <v>93800</v>
      </c>
      <c r="J15" s="62">
        <f>TRUNC(D15*I15,2)</f>
        <v>4539920</v>
      </c>
    </row>
    <row r="16" spans="1:10" ht="12.75" customHeight="1">
      <c r="A16" s="56" t="s">
        <v>1018</v>
      </c>
      <c r="B16" s="109" t="s">
        <v>1042</v>
      </c>
      <c r="C16" s="109"/>
      <c r="D16" s="109"/>
      <c r="E16" s="109"/>
      <c r="F16" s="109"/>
      <c r="G16" s="109"/>
      <c r="H16" s="109"/>
      <c r="I16" s="109"/>
      <c r="J16" s="110"/>
    </row>
    <row r="17" spans="1:10" ht="81">
      <c r="A17" s="57" t="s">
        <v>1020</v>
      </c>
      <c r="B17" s="58" t="s">
        <v>1043</v>
      </c>
      <c r="C17" s="59" t="s">
        <v>76</v>
      </c>
      <c r="D17" s="60">
        <v>2</v>
      </c>
      <c r="E17" s="61">
        <v>233301.04</v>
      </c>
      <c r="F17" s="61">
        <f>TRUNC(D17*E17,2)</f>
        <v>466602.08</v>
      </c>
      <c r="G17" s="61">
        <v>36130.7</v>
      </c>
      <c r="H17" s="61">
        <f>TRUNC(D17*G17,2)</f>
        <v>72261.4</v>
      </c>
      <c r="I17" s="61">
        <f>TRUNC(E17+G17,2)</f>
        <v>269431.74</v>
      </c>
      <c r="J17" s="62">
        <f>TRUNC(D17*I17,2)</f>
        <v>538863.48</v>
      </c>
    </row>
    <row r="18" spans="1:10" ht="81">
      <c r="A18" s="57" t="s">
        <v>1022</v>
      </c>
      <c r="B18" s="58" t="s">
        <v>1044</v>
      </c>
      <c r="C18" s="59" t="s">
        <v>76</v>
      </c>
      <c r="D18" s="60">
        <v>2</v>
      </c>
      <c r="E18" s="61">
        <v>206535.11</v>
      </c>
      <c r="F18" s="61">
        <f>TRUNC(D18*E18,2)</f>
        <v>413070.22</v>
      </c>
      <c r="G18" s="61">
        <v>36130.7</v>
      </c>
      <c r="H18" s="61">
        <f>TRUNC(D18*G18,2)</f>
        <v>72261.4</v>
      </c>
      <c r="I18" s="61">
        <f>TRUNC(E18+G18,2)</f>
        <v>242665.81</v>
      </c>
      <c r="J18" s="62">
        <f>TRUNC(D18*I18,2)</f>
        <v>485331.62</v>
      </c>
    </row>
    <row r="19" spans="1:10" ht="108">
      <c r="A19" s="57" t="s">
        <v>1024</v>
      </c>
      <c r="B19" s="58" t="s">
        <v>1045</v>
      </c>
      <c r="C19" s="59" t="s">
        <v>76</v>
      </c>
      <c r="D19" s="60">
        <v>2</v>
      </c>
      <c r="E19" s="61">
        <v>13680.21</v>
      </c>
      <c r="F19" s="61">
        <f>TRUNC(D19*E19,2)</f>
        <v>27360.42</v>
      </c>
      <c r="G19" s="61">
        <v>6680.58</v>
      </c>
      <c r="H19" s="61">
        <f>TRUNC(D19*G19,2)</f>
        <v>13361.16</v>
      </c>
      <c r="I19" s="61">
        <f>TRUNC(E19+G19,2)</f>
        <v>20360.79</v>
      </c>
      <c r="J19" s="62">
        <f>TRUNC(D19*I19,2)</f>
        <v>40721.58</v>
      </c>
    </row>
    <row r="20" spans="1:10" ht="108">
      <c r="A20" s="57" t="s">
        <v>1026</v>
      </c>
      <c r="B20" s="58" t="s">
        <v>1046</v>
      </c>
      <c r="C20" s="59" t="s">
        <v>76</v>
      </c>
      <c r="D20" s="60">
        <v>2</v>
      </c>
      <c r="E20" s="61">
        <v>13680.21</v>
      </c>
      <c r="F20" s="61">
        <f>TRUNC(D20*E20,2)</f>
        <v>27360.42</v>
      </c>
      <c r="G20" s="61">
        <v>6680.58</v>
      </c>
      <c r="H20" s="61">
        <f>TRUNC(D20*G20,2)</f>
        <v>13361.16</v>
      </c>
      <c r="I20" s="61">
        <f>TRUNC(E20+G20,2)</f>
        <v>20360.79</v>
      </c>
      <c r="J20" s="62">
        <f>TRUNC(D20*I20,2)</f>
        <v>40721.58</v>
      </c>
    </row>
    <row r="21" spans="1:10" ht="12.75" customHeight="1">
      <c r="A21" s="56" t="s">
        <v>1047</v>
      </c>
      <c r="B21" s="109" t="s">
        <v>1048</v>
      </c>
      <c r="C21" s="109"/>
      <c r="D21" s="109"/>
      <c r="E21" s="109"/>
      <c r="F21" s="109"/>
      <c r="G21" s="109"/>
      <c r="H21" s="109"/>
      <c r="I21" s="109"/>
      <c r="J21" s="110"/>
    </row>
    <row r="22" spans="1:10" ht="13.5">
      <c r="A22" s="57" t="s">
        <v>1049</v>
      </c>
      <c r="B22" s="58" t="s">
        <v>1050</v>
      </c>
      <c r="C22" s="59" t="s">
        <v>76</v>
      </c>
      <c r="D22" s="60">
        <v>1</v>
      </c>
      <c r="E22" s="61">
        <v>22727.72</v>
      </c>
      <c r="F22" s="61">
        <f>TRUNC(D22*E22,2)</f>
        <v>22727.72</v>
      </c>
      <c r="G22" s="61">
        <v>7360.14</v>
      </c>
      <c r="H22" s="61">
        <f>TRUNC(D22*G22,2)</f>
        <v>7360.14</v>
      </c>
      <c r="I22" s="61">
        <f>TRUNC(E22+G22,2)</f>
        <v>30087.86</v>
      </c>
      <c r="J22" s="62">
        <f>TRUNC(D22*I22,2)</f>
        <v>30087.86</v>
      </c>
    </row>
    <row r="23" spans="1:10" ht="13.5">
      <c r="A23" s="57" t="s">
        <v>1051</v>
      </c>
      <c r="B23" s="58" t="s">
        <v>1052</v>
      </c>
      <c r="C23" s="59" t="s">
        <v>76</v>
      </c>
      <c r="D23" s="60">
        <v>1</v>
      </c>
      <c r="E23" s="61">
        <v>10696.56</v>
      </c>
      <c r="F23" s="61">
        <f>TRUNC(D23*E23,2)</f>
        <v>10696.56</v>
      </c>
      <c r="G23" s="61">
        <v>3463.97</v>
      </c>
      <c r="H23" s="61">
        <f>TRUNC(D23*G23,2)</f>
        <v>3463.97</v>
      </c>
      <c r="I23" s="61">
        <f>TRUNC(E23+G23,2)</f>
        <v>14160.53</v>
      </c>
      <c r="J23" s="62">
        <f>TRUNC(D23*I23,2)</f>
        <v>14160.53</v>
      </c>
    </row>
    <row r="24" spans="1:10" ht="40.5">
      <c r="A24" s="57" t="s">
        <v>1053</v>
      </c>
      <c r="B24" s="58" t="s">
        <v>1054</v>
      </c>
      <c r="C24" s="59" t="s">
        <v>122</v>
      </c>
      <c r="D24" s="60">
        <v>3</v>
      </c>
      <c r="E24" s="61">
        <v>8418.59</v>
      </c>
      <c r="F24" s="61">
        <f>TRUNC(D24*E24,2)</f>
        <v>25255.77</v>
      </c>
      <c r="G24" s="61">
        <v>2726.28</v>
      </c>
      <c r="H24" s="61">
        <f>TRUNC(D24*G24,2)</f>
        <v>8178.84</v>
      </c>
      <c r="I24" s="61">
        <f>TRUNC(E24+G24,2)</f>
        <v>11144.87</v>
      </c>
      <c r="J24" s="62">
        <f>TRUNC(D24*I24,2)</f>
        <v>33434.61</v>
      </c>
    </row>
    <row r="25" spans="1:10" ht="13.5">
      <c r="A25" s="56" t="s">
        <v>1055</v>
      </c>
      <c r="B25" s="109" t="s">
        <v>1056</v>
      </c>
      <c r="C25" s="109"/>
      <c r="D25" s="109"/>
      <c r="E25" s="109"/>
      <c r="F25" s="109"/>
      <c r="G25" s="109"/>
      <c r="H25" s="109"/>
      <c r="I25" s="109"/>
      <c r="J25" s="110"/>
    </row>
    <row r="26" spans="1:10" ht="40.5">
      <c r="A26" s="57" t="s">
        <v>1057</v>
      </c>
      <c r="B26" s="58" t="s">
        <v>1058</v>
      </c>
      <c r="C26" s="59" t="s">
        <v>122</v>
      </c>
      <c r="D26" s="60">
        <v>2</v>
      </c>
      <c r="E26" s="61">
        <v>264871.18</v>
      </c>
      <c r="F26" s="61">
        <f>TRUNC(D26*E26,2)</f>
        <v>529742.36</v>
      </c>
      <c r="G26" s="61">
        <v>14650.75</v>
      </c>
      <c r="H26" s="61">
        <f>TRUNC(D26*G26,2)</f>
        <v>29301.5</v>
      </c>
      <c r="I26" s="61">
        <f>TRUNC(E26+G26,2)</f>
        <v>279521.93</v>
      </c>
      <c r="J26" s="62">
        <f>TRUNC(D26*I26,2)</f>
        <v>559043.86</v>
      </c>
    </row>
    <row r="27" spans="1:10" ht="27">
      <c r="A27" s="57" t="s">
        <v>1059</v>
      </c>
      <c r="B27" s="58" t="s">
        <v>1060</v>
      </c>
      <c r="C27" s="59" t="s">
        <v>122</v>
      </c>
      <c r="D27" s="60">
        <v>2</v>
      </c>
      <c r="E27" s="61">
        <v>325170</v>
      </c>
      <c r="F27" s="61">
        <f>TRUNC(D27*E27,2)</f>
        <v>650340</v>
      </c>
      <c r="G27" s="61">
        <v>18745.5</v>
      </c>
      <c r="H27" s="61">
        <f>TRUNC(D27*G27,2)</f>
        <v>37491</v>
      </c>
      <c r="I27" s="61">
        <f>TRUNC(E27+G27,2)</f>
        <v>343915.5</v>
      </c>
      <c r="J27" s="62">
        <f>TRUNC(D27*I27,2)</f>
        <v>687831</v>
      </c>
    </row>
    <row r="28" spans="1:10" ht="12.75" customHeight="1">
      <c r="A28" s="56" t="s">
        <v>1061</v>
      </c>
      <c r="B28" s="109" t="s">
        <v>797</v>
      </c>
      <c r="C28" s="109"/>
      <c r="D28" s="109"/>
      <c r="E28" s="109"/>
      <c r="F28" s="109"/>
      <c r="G28" s="109"/>
      <c r="H28" s="109"/>
      <c r="I28" s="109"/>
      <c r="J28" s="110"/>
    </row>
    <row r="29" spans="1:10" ht="67.5">
      <c r="A29" s="57" t="s">
        <v>1062</v>
      </c>
      <c r="B29" s="58" t="s">
        <v>1063</v>
      </c>
      <c r="C29" s="59" t="s">
        <v>76</v>
      </c>
      <c r="D29" s="60">
        <v>2</v>
      </c>
      <c r="E29" s="61">
        <v>29065.67</v>
      </c>
      <c r="F29" s="61">
        <f>TRUNC(D29*E29,2)</f>
        <v>58131.34</v>
      </c>
      <c r="G29" s="61">
        <v>2200</v>
      </c>
      <c r="H29" s="61">
        <f>TRUNC(D29*G29,2)</f>
        <v>4400</v>
      </c>
      <c r="I29" s="61">
        <f>TRUNC(E29+G29,2)</f>
        <v>31265.67</v>
      </c>
      <c r="J29" s="62">
        <f>TRUNC(D29*I29,2)</f>
        <v>62531.34</v>
      </c>
    </row>
    <row r="30" spans="1:10" ht="81">
      <c r="A30" s="57" t="s">
        <v>1064</v>
      </c>
      <c r="B30" s="58" t="s">
        <v>1065</v>
      </c>
      <c r="C30" s="59" t="s">
        <v>76</v>
      </c>
      <c r="D30" s="60">
        <v>1</v>
      </c>
      <c r="E30" s="61">
        <v>2393.45</v>
      </c>
      <c r="F30" s="61">
        <f>TRUNC(D30*E30,2)</f>
        <v>2393.45</v>
      </c>
      <c r="G30" s="61">
        <v>450</v>
      </c>
      <c r="H30" s="61">
        <f>TRUNC(D30*G30,2)</f>
        <v>450</v>
      </c>
      <c r="I30" s="61">
        <f>TRUNC(E30+G30,2)</f>
        <v>2843.45</v>
      </c>
      <c r="J30" s="62">
        <f>TRUNC(D30*I30,2)</f>
        <v>2843.45</v>
      </c>
    </row>
    <row r="31" spans="1:10" ht="81">
      <c r="A31" s="57" t="s">
        <v>1066</v>
      </c>
      <c r="B31" s="58" t="s">
        <v>1067</v>
      </c>
      <c r="C31" s="59" t="s">
        <v>76</v>
      </c>
      <c r="D31" s="60">
        <v>1</v>
      </c>
      <c r="E31" s="61">
        <v>3280.22</v>
      </c>
      <c r="F31" s="61">
        <f>TRUNC(D31*E31,2)</f>
        <v>3280.22</v>
      </c>
      <c r="G31" s="61">
        <v>450</v>
      </c>
      <c r="H31" s="61">
        <f>TRUNC(D31*G31,2)</f>
        <v>450</v>
      </c>
      <c r="I31" s="61">
        <f>TRUNC(E31+G31,2)</f>
        <v>3730.22</v>
      </c>
      <c r="J31" s="62">
        <f>TRUNC(D31*I31,2)</f>
        <v>3730.22</v>
      </c>
    </row>
    <row r="32" spans="1:10" ht="81">
      <c r="A32" s="57" t="s">
        <v>1068</v>
      </c>
      <c r="B32" s="58" t="s">
        <v>1069</v>
      </c>
      <c r="C32" s="59" t="s">
        <v>76</v>
      </c>
      <c r="D32" s="60">
        <v>2</v>
      </c>
      <c r="E32" s="61">
        <v>4144.45</v>
      </c>
      <c r="F32" s="61">
        <f>TRUNC(D32*E32,2)</f>
        <v>8288.9</v>
      </c>
      <c r="G32" s="61">
        <v>650</v>
      </c>
      <c r="H32" s="61">
        <f>TRUNC(D32*G32,2)</f>
        <v>1300</v>
      </c>
      <c r="I32" s="61">
        <f>TRUNC(E32+G32,2)</f>
        <v>4794.45</v>
      </c>
      <c r="J32" s="62">
        <f>TRUNC(D32*I32,2)</f>
        <v>9588.9</v>
      </c>
    </row>
    <row r="33" spans="1:10" ht="81">
      <c r="A33" s="57" t="s">
        <v>1070</v>
      </c>
      <c r="B33" s="58" t="s">
        <v>1071</v>
      </c>
      <c r="C33" s="59" t="s">
        <v>76</v>
      </c>
      <c r="D33" s="60">
        <v>8</v>
      </c>
      <c r="E33" s="61">
        <v>4471.62</v>
      </c>
      <c r="F33" s="61">
        <f>TRUNC(D33*E33,2)</f>
        <v>35772.96</v>
      </c>
      <c r="G33" s="61">
        <v>650</v>
      </c>
      <c r="H33" s="61">
        <f>TRUNC(D33*G33,2)</f>
        <v>5200</v>
      </c>
      <c r="I33" s="61">
        <f>TRUNC(E33+G33,2)</f>
        <v>5121.62</v>
      </c>
      <c r="J33" s="62">
        <f>TRUNC(D33*I33,2)</f>
        <v>40972.96</v>
      </c>
    </row>
    <row r="34" spans="1:10" ht="12.75" customHeight="1">
      <c r="A34" s="56" t="s">
        <v>1072</v>
      </c>
      <c r="B34" s="109" t="s">
        <v>1073</v>
      </c>
      <c r="C34" s="109"/>
      <c r="D34" s="109"/>
      <c r="E34" s="109"/>
      <c r="F34" s="109"/>
      <c r="G34" s="109"/>
      <c r="H34" s="109"/>
      <c r="I34" s="109"/>
      <c r="J34" s="110"/>
    </row>
    <row r="35" spans="1:10" s="53" customFormat="1" ht="13.5">
      <c r="A35" s="63" t="s">
        <v>1074</v>
      </c>
      <c r="B35" s="64" t="s">
        <v>1075</v>
      </c>
      <c r="C35" s="65" t="s">
        <v>122</v>
      </c>
      <c r="D35" s="66">
        <v>2</v>
      </c>
      <c r="E35" s="67"/>
      <c r="F35" s="67"/>
      <c r="G35" s="67"/>
      <c r="H35" s="67"/>
      <c r="I35" s="67"/>
      <c r="J35" s="68"/>
    </row>
    <row r="36" spans="1:10" s="53" customFormat="1" ht="27">
      <c r="A36" s="63" t="s">
        <v>1076</v>
      </c>
      <c r="B36" s="64" t="s">
        <v>1077</v>
      </c>
      <c r="C36" s="65" t="s">
        <v>122</v>
      </c>
      <c r="D36" s="66">
        <v>2</v>
      </c>
      <c r="E36" s="67"/>
      <c r="F36" s="67"/>
      <c r="G36" s="67"/>
      <c r="H36" s="67"/>
      <c r="I36" s="67"/>
      <c r="J36" s="68"/>
    </row>
    <row r="37" spans="1:10" s="53" customFormat="1" ht="27">
      <c r="A37" s="63" t="s">
        <v>1078</v>
      </c>
      <c r="B37" s="64" t="s">
        <v>1079</v>
      </c>
      <c r="C37" s="65" t="s">
        <v>122</v>
      </c>
      <c r="D37" s="66">
        <v>6</v>
      </c>
      <c r="E37" s="67"/>
      <c r="F37" s="67"/>
      <c r="G37" s="67"/>
      <c r="H37" s="67"/>
      <c r="I37" s="67"/>
      <c r="J37" s="68"/>
    </row>
    <row r="38" spans="1:10" s="53" customFormat="1" ht="27">
      <c r="A38" s="63" t="s">
        <v>1080</v>
      </c>
      <c r="B38" s="64" t="s">
        <v>1081</v>
      </c>
      <c r="C38" s="65" t="s">
        <v>122</v>
      </c>
      <c r="D38" s="66">
        <v>8</v>
      </c>
      <c r="E38" s="67"/>
      <c r="F38" s="67"/>
      <c r="G38" s="67"/>
      <c r="H38" s="67"/>
      <c r="I38" s="67"/>
      <c r="J38" s="68"/>
    </row>
    <row r="39" spans="1:10" s="53" customFormat="1" ht="27">
      <c r="A39" s="63" t="s">
        <v>1082</v>
      </c>
      <c r="B39" s="64" t="s">
        <v>1083</v>
      </c>
      <c r="C39" s="65" t="s">
        <v>122</v>
      </c>
      <c r="D39" s="66">
        <v>11</v>
      </c>
      <c r="E39" s="67"/>
      <c r="F39" s="67"/>
      <c r="G39" s="67"/>
      <c r="H39" s="67"/>
      <c r="I39" s="67"/>
      <c r="J39" s="68"/>
    </row>
    <row r="40" spans="1:10" s="53" customFormat="1" ht="27">
      <c r="A40" s="63" t="s">
        <v>1084</v>
      </c>
      <c r="B40" s="64" t="s">
        <v>1085</v>
      </c>
      <c r="C40" s="65" t="s">
        <v>122</v>
      </c>
      <c r="D40" s="66">
        <v>10</v>
      </c>
      <c r="E40" s="67"/>
      <c r="F40" s="67"/>
      <c r="G40" s="67"/>
      <c r="H40" s="67"/>
      <c r="I40" s="67"/>
      <c r="J40" s="68"/>
    </row>
    <row r="41" spans="1:10" s="53" customFormat="1" ht="27">
      <c r="A41" s="63" t="s">
        <v>1086</v>
      </c>
      <c r="B41" s="64" t="s">
        <v>1087</v>
      </c>
      <c r="C41" s="65" t="s">
        <v>122</v>
      </c>
      <c r="D41" s="66">
        <v>130</v>
      </c>
      <c r="E41" s="67"/>
      <c r="F41" s="67"/>
      <c r="G41" s="67"/>
      <c r="H41" s="67"/>
      <c r="I41" s="67"/>
      <c r="J41" s="68"/>
    </row>
    <row r="42" spans="1:10" s="53" customFormat="1" ht="27">
      <c r="A42" s="63" t="s">
        <v>1088</v>
      </c>
      <c r="B42" s="64" t="s">
        <v>1089</v>
      </c>
      <c r="C42" s="65" t="s">
        <v>122</v>
      </c>
      <c r="D42" s="66">
        <v>24</v>
      </c>
      <c r="E42" s="67"/>
      <c r="F42" s="67"/>
      <c r="G42" s="67"/>
      <c r="H42" s="67"/>
      <c r="I42" s="67"/>
      <c r="J42" s="68"/>
    </row>
    <row r="43" spans="1:10" s="53" customFormat="1" ht="40.5">
      <c r="A43" s="63" t="s">
        <v>1090</v>
      </c>
      <c r="B43" s="64" t="s">
        <v>1091</v>
      </c>
      <c r="C43" s="65" t="s">
        <v>76</v>
      </c>
      <c r="D43" s="66">
        <v>24</v>
      </c>
      <c r="E43" s="67"/>
      <c r="F43" s="67"/>
      <c r="G43" s="67"/>
      <c r="H43" s="67"/>
      <c r="I43" s="67"/>
      <c r="J43" s="68"/>
    </row>
    <row r="44" spans="1:10" s="53" customFormat="1" ht="27">
      <c r="A44" s="63" t="s">
        <v>1092</v>
      </c>
      <c r="B44" s="64" t="s">
        <v>1093</v>
      </c>
      <c r="C44" s="65" t="s">
        <v>122</v>
      </c>
      <c r="D44" s="66">
        <v>18</v>
      </c>
      <c r="E44" s="67"/>
      <c r="F44" s="67"/>
      <c r="G44" s="67"/>
      <c r="H44" s="67"/>
      <c r="I44" s="67"/>
      <c r="J44" s="68"/>
    </row>
    <row r="45" spans="1:10" ht="13.5">
      <c r="A45" s="56" t="s">
        <v>1094</v>
      </c>
      <c r="B45" s="109" t="s">
        <v>1095</v>
      </c>
      <c r="C45" s="109"/>
      <c r="D45" s="109"/>
      <c r="E45" s="109"/>
      <c r="F45" s="109"/>
      <c r="G45" s="109"/>
      <c r="H45" s="109"/>
      <c r="I45" s="109"/>
      <c r="J45" s="110"/>
    </row>
    <row r="46" spans="1:10" s="53" customFormat="1" ht="27">
      <c r="A46" s="63" t="s">
        <v>1096</v>
      </c>
      <c r="B46" s="64" t="s">
        <v>1097</v>
      </c>
      <c r="C46" s="65" t="s">
        <v>95</v>
      </c>
      <c r="D46" s="66">
        <v>56</v>
      </c>
      <c r="E46" s="67"/>
      <c r="F46" s="67"/>
      <c r="G46" s="67"/>
      <c r="H46" s="67"/>
      <c r="I46" s="67"/>
      <c r="J46" s="68"/>
    </row>
    <row r="47" spans="1:10" s="53" customFormat="1" ht="27">
      <c r="A47" s="63" t="s">
        <v>1098</v>
      </c>
      <c r="B47" s="64" t="s">
        <v>1099</v>
      </c>
      <c r="C47" s="65" t="s">
        <v>95</v>
      </c>
      <c r="D47" s="66">
        <v>4</v>
      </c>
      <c r="E47" s="67"/>
      <c r="F47" s="67"/>
      <c r="G47" s="67"/>
      <c r="H47" s="67"/>
      <c r="I47" s="67"/>
      <c r="J47" s="68"/>
    </row>
    <row r="48" spans="1:10" s="53" customFormat="1" ht="27">
      <c r="A48" s="63" t="s">
        <v>1100</v>
      </c>
      <c r="B48" s="64" t="s">
        <v>1101</v>
      </c>
      <c r="C48" s="65" t="s">
        <v>95</v>
      </c>
      <c r="D48" s="66">
        <v>4</v>
      </c>
      <c r="E48" s="67"/>
      <c r="F48" s="67"/>
      <c r="G48" s="67"/>
      <c r="H48" s="67"/>
      <c r="I48" s="67"/>
      <c r="J48" s="68"/>
    </row>
    <row r="49" spans="1:10" s="53" customFormat="1" ht="27">
      <c r="A49" s="63" t="s">
        <v>1102</v>
      </c>
      <c r="B49" s="64" t="s">
        <v>1103</v>
      </c>
      <c r="C49" s="65" t="s">
        <v>95</v>
      </c>
      <c r="D49" s="66">
        <v>1</v>
      </c>
      <c r="E49" s="67"/>
      <c r="F49" s="67"/>
      <c r="G49" s="67"/>
      <c r="H49" s="67"/>
      <c r="I49" s="67"/>
      <c r="J49" s="68"/>
    </row>
    <row r="50" spans="1:10" ht="13.5">
      <c r="A50" s="96" t="s">
        <v>560</v>
      </c>
      <c r="B50" s="97"/>
      <c r="C50" s="97"/>
      <c r="D50" s="97"/>
      <c r="E50" s="98"/>
      <c r="F50" s="40">
        <f>TRUNC(SUM(F15:F49),2)</f>
        <v>6503148.02</v>
      </c>
      <c r="G50" s="40"/>
      <c r="H50" s="40">
        <f>TRUNC(SUM(H15:H49),2)</f>
        <v>586634.97</v>
      </c>
      <c r="I50" s="40"/>
      <c r="J50" s="40">
        <f>TRUNC(SUM(J15:J49),2)</f>
        <v>7089782.99</v>
      </c>
    </row>
    <row r="51" spans="1:10" ht="13.5">
      <c r="A51" s="99" t="s">
        <v>561</v>
      </c>
      <c r="B51" s="100"/>
      <c r="C51" s="100"/>
      <c r="D51" s="100"/>
      <c r="E51" s="100"/>
      <c r="F51" s="100"/>
      <c r="G51" s="100"/>
      <c r="H51" s="100"/>
      <c r="I51" s="100"/>
      <c r="J51" s="101"/>
    </row>
    <row r="52" spans="1:10" ht="13.5">
      <c r="A52" s="103" t="s">
        <v>1038</v>
      </c>
      <c r="B52" s="104"/>
      <c r="C52" s="104"/>
      <c r="D52" s="104"/>
      <c r="E52" s="104"/>
      <c r="F52" s="104"/>
      <c r="G52" s="104"/>
      <c r="H52" s="104"/>
      <c r="I52" s="104"/>
      <c r="J52" s="105"/>
    </row>
  </sheetData>
  <sheetProtection/>
  <mergeCells count="23">
    <mergeCell ref="A52:J52"/>
    <mergeCell ref="B21:J21"/>
    <mergeCell ref="B25:J25"/>
    <mergeCell ref="B34:J34"/>
    <mergeCell ref="B45:J45"/>
    <mergeCell ref="A50:E50"/>
    <mergeCell ref="A51:J51"/>
    <mergeCell ref="B28:J28"/>
    <mergeCell ref="B8:H8"/>
    <mergeCell ref="I8:J8"/>
    <mergeCell ref="B9:G9"/>
    <mergeCell ref="H9:J9"/>
    <mergeCell ref="A10:J10"/>
    <mergeCell ref="A12:J12"/>
    <mergeCell ref="B13:J13"/>
    <mergeCell ref="B14:J14"/>
    <mergeCell ref="B16:J16"/>
    <mergeCell ref="A2:J2"/>
    <mergeCell ref="A3:J3"/>
    <mergeCell ref="A4:J4"/>
    <mergeCell ref="A5:J5"/>
    <mergeCell ref="B7:G7"/>
    <mergeCell ref="H7:J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Lima</dc:creator>
  <cp:keywords/>
  <dc:description/>
  <cp:lastModifiedBy>Leonardo Lima</cp:lastModifiedBy>
  <dcterms:created xsi:type="dcterms:W3CDTF">2017-09-25T20:19:02Z</dcterms:created>
  <dcterms:modified xsi:type="dcterms:W3CDTF">2017-09-26T17:38:03Z</dcterms:modified>
  <cp:category/>
  <cp:version/>
  <cp:contentType/>
  <cp:contentStatus/>
</cp:coreProperties>
</file>